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364" windowHeight="0"/>
  </bookViews>
  <sheets>
    <sheet name="Shkresa" sheetId="1" r:id="rId1"/>
    <sheet name="Raport kontr.buxhetor" sheetId="2" r:id="rId2"/>
    <sheet name="Ndarjet fillestare dhe finale " sheetId="4" r:id="rId3"/>
    <sheet name="Krahasimi i pagesave 2026-2025" sheetId="3" r:id="rId4"/>
    <sheet name="Shpenz.sipas plan kontabël" sheetId="6" r:id="rId5"/>
    <sheet name="Raporti i THVK TM1 2026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5" i="4" s="1"/>
  <c r="F9" i="4"/>
  <c r="I4" i="3"/>
  <c r="H4" i="3"/>
  <c r="G4" i="3"/>
  <c r="D9" i="3"/>
  <c r="D4" i="3"/>
  <c r="E9" i="3"/>
  <c r="G5" i="3"/>
  <c r="G6" i="3"/>
  <c r="G7" i="3"/>
  <c r="G8" i="3"/>
  <c r="D5" i="3"/>
  <c r="D6" i="3"/>
  <c r="D7" i="3"/>
  <c r="D8" i="3"/>
  <c r="F9" i="3"/>
  <c r="C9" i="3"/>
  <c r="B9" i="3"/>
  <c r="I8" i="3"/>
  <c r="H8" i="3"/>
  <c r="I7" i="3"/>
  <c r="H7" i="3"/>
  <c r="I6" i="3"/>
  <c r="H6" i="3"/>
  <c r="I5" i="3"/>
  <c r="H5" i="3"/>
  <c r="E10" i="4"/>
  <c r="D10" i="4"/>
  <c r="B10" i="4"/>
  <c r="F8" i="4"/>
  <c r="F7" i="4"/>
  <c r="F6" i="4"/>
  <c r="F5" i="4"/>
  <c r="F4" i="4"/>
  <c r="F10" i="4" l="1"/>
  <c r="G9" i="3"/>
  <c r="I9" i="3"/>
  <c r="H9" i="3"/>
</calcChain>
</file>

<file path=xl/sharedStrings.xml><?xml version="1.0" encoding="utf-8"?>
<sst xmlns="http://schemas.openxmlformats.org/spreadsheetml/2006/main" count="671" uniqueCount="192">
  <si>
    <t>REPUBLIKA E KOSOVËS - REPUBLIC OF KOSOVO</t>
  </si>
  <si>
    <t>KOMUNA - MUNICIPALITY</t>
  </si>
  <si>
    <t>HANI I ELEZIT</t>
  </si>
  <si>
    <t>DREJTORIA PËR BUXHET DHE FINANCA</t>
  </si>
  <si>
    <t>HANI I ELEZIT, 2026</t>
  </si>
  <si>
    <t>RAPORT FINANCIAR PËR PERIUDHËN JANAR-MARS 2026</t>
  </si>
  <si>
    <t>RAPORTI I KONTROLLIT BUXHETOR: PERIUDHA JANAR-MARS 2026</t>
  </si>
  <si>
    <t>KRAHASIMI I PAGESAVE PËR PERIUDHËN JANAR-MARS 2026/2025</t>
  </si>
  <si>
    <t>NDARJET FILLESTARE DHE FINALE TË BUXHETIT 2026</t>
  </si>
  <si>
    <t>Kategoritë ekonomike</t>
  </si>
  <si>
    <t>49 - BE - Bashkimi Evropian</t>
  </si>
  <si>
    <t>Grante të mbetura</t>
  </si>
  <si>
    <t>Total</t>
  </si>
  <si>
    <t>Paga dhe shtesa</t>
  </si>
  <si>
    <t>Mallra dhe shërbime</t>
  </si>
  <si>
    <t>Shpenzime Komunale</t>
  </si>
  <si>
    <t>Subvencione dhe transfere</t>
  </si>
  <si>
    <t>Shpenzime Kapitale</t>
  </si>
  <si>
    <t>Shpenzimet sipas Planit Kontabël për periudhën janar-mars 2026</t>
  </si>
  <si>
    <t>Kodi</t>
  </si>
  <si>
    <t>Përshkrimi</t>
  </si>
  <si>
    <t>Shpenzimi TM1 2025</t>
  </si>
  <si>
    <t>Krahasimi në %</t>
  </si>
  <si>
    <t>Tatimi në të ardhura personale</t>
  </si>
  <si>
    <t>Kontributi pensional - Punëtori</t>
  </si>
  <si>
    <t>Përvoja e punës</t>
  </si>
  <si>
    <t>Kontributi pensional - Punëdhënësi</t>
  </si>
  <si>
    <t>Shtesa e veçantë për të zgjedhurit</t>
  </si>
  <si>
    <t>Sindikatat</t>
  </si>
  <si>
    <t>Odat profesionale</t>
  </si>
  <si>
    <t>Kujdestaria, puna gjatë natës dhe puna jashtë orarit të punës</t>
  </si>
  <si>
    <t>Pagesa për vendime gjyqësore</t>
  </si>
  <si>
    <t>Totali për paga dhe shtesa</t>
  </si>
  <si>
    <t>Mallrat dhe shërbimet</t>
  </si>
  <si>
    <t>Transporti i udhëtimit zyrtar brenda vendit</t>
  </si>
  <si>
    <t>Interneti</t>
  </si>
  <si>
    <t>Telefonia mobile</t>
  </si>
  <si>
    <t>Shpenzimet postare</t>
  </si>
  <si>
    <t>Para xhepi - Mëditje për udhëtime zyrtare jashtë vendit</t>
  </si>
  <si>
    <t>Shërbimet e arsimit dhe trajnimit</t>
  </si>
  <si>
    <t>Shërbime të ndryshme shëndetësore</t>
  </si>
  <si>
    <t>Shërbime të ndryshme këshilldhënëse dhe profesionale</t>
  </si>
  <si>
    <t>Shërbime kontraktuese tjera</t>
  </si>
  <si>
    <t>Shpenzimet për anëtarsim</t>
  </si>
  <si>
    <t>Pajisje tjera</t>
  </si>
  <si>
    <t>Furnizim pë zyrë</t>
  </si>
  <si>
    <t>Furnizim me ushqim dhe pije (jo dreka zyrtare)</t>
  </si>
  <si>
    <t>Furnizime mjekësore</t>
  </si>
  <si>
    <t>Derivate për automjete, gjeneratorë dhe makineri</t>
  </si>
  <si>
    <t>Avancë (Paradhënia) për para të imëta</t>
  </si>
  <si>
    <t>Regjistrimi i automjeteve</t>
  </si>
  <si>
    <t>Mirëmbajtja dhe riparimi i automjeteve</t>
  </si>
  <si>
    <t>Mirëmbajtja e ndërtesave administrative dhe afariste</t>
  </si>
  <si>
    <t>Mirëmbajtja e ndërtesave arsimore</t>
  </si>
  <si>
    <t>Mirëmbajtja e objekteve shëndetësore</t>
  </si>
  <si>
    <t>Mirëmbajtja e rrugëve lokale</t>
  </si>
  <si>
    <t>Kompenismi i përfaqësimit brenda vendit</t>
  </si>
  <si>
    <t>Totali për mallra dhe shërbime</t>
  </si>
  <si>
    <t>Shpenzimet komunale</t>
  </si>
  <si>
    <t>Energjia Elektrike</t>
  </si>
  <si>
    <t>Shërbimet e ujësjellësit dhe kanalizimit</t>
  </si>
  <si>
    <t>Mbeturinat</t>
  </si>
  <si>
    <t>Telefonia fikse</t>
  </si>
  <si>
    <t>Totali për shpenzime komunale</t>
  </si>
  <si>
    <t>Subvencionet dhe transferet</t>
  </si>
  <si>
    <t>Transfere për qeveri tjera</t>
  </si>
  <si>
    <t>Transfere për përfitues individual tjerë</t>
  </si>
  <si>
    <t>Totali në subvencione dhe transfere</t>
  </si>
  <si>
    <t>Krahasimi 2026-2025</t>
  </si>
  <si>
    <t>Shpenzimi TM1 2026</t>
  </si>
  <si>
    <t>RAPORTI I TE HYRAVE VETANAKE JANAR-MARS 2026</t>
  </si>
  <si>
    <t>Nr</t>
  </si>
  <si>
    <t>Certifikatat e lindjes</t>
  </si>
  <si>
    <t>Certifikatat e kurorëzimit</t>
  </si>
  <si>
    <t>Certifikatat e vdekjes</t>
  </si>
  <si>
    <t>Taksa për verifikimin e dok. të ndryshme</t>
  </si>
  <si>
    <t>Taksa administrative</t>
  </si>
  <si>
    <t>I</t>
  </si>
  <si>
    <t>Administrata e Përgjithshme</t>
  </si>
  <si>
    <t>Tatimi në pronë dhe në tokë</t>
  </si>
  <si>
    <t>Taksë për regjistrim të automjeteve</t>
  </si>
  <si>
    <t>II</t>
  </si>
  <si>
    <t>Buxhet dhe Financa</t>
  </si>
  <si>
    <t>Licenca për reklama në prona publike</t>
  </si>
  <si>
    <t>Taksa tjera administrative</t>
  </si>
  <si>
    <t>Gjobat tjera</t>
  </si>
  <si>
    <t>III</t>
  </si>
  <si>
    <t>Shërbimet Publike</t>
  </si>
  <si>
    <t>-</t>
  </si>
  <si>
    <t>Shfrytëzimi i pronës publike</t>
  </si>
  <si>
    <t>IV</t>
  </si>
  <si>
    <t>Të hyrat nga ushtrimi i veprimt. afariste</t>
  </si>
  <si>
    <t>Licenca për pranim teknik të lokalit</t>
  </si>
  <si>
    <t>V</t>
  </si>
  <si>
    <t>Zhvillimi Ekonomik</t>
  </si>
  <si>
    <t>Taksa komunale për leje ndërtimi</t>
  </si>
  <si>
    <t>Taksë për ndërrim të pronarit të pronës</t>
  </si>
  <si>
    <t>Taksë për legalizim të objekteve</t>
  </si>
  <si>
    <t>VII</t>
  </si>
  <si>
    <t>Urbanizimi dhe Kadastri</t>
  </si>
  <si>
    <t>Participimet në Arsim</t>
  </si>
  <si>
    <t>Arsimi</t>
  </si>
  <si>
    <t>Shërbimet Kulturore</t>
  </si>
  <si>
    <t>Taksa për shërbimet sociale</t>
  </si>
  <si>
    <t>Certifikata mjekësore</t>
  </si>
  <si>
    <t>Participimet në shëndetësi</t>
  </si>
  <si>
    <t>X</t>
  </si>
  <si>
    <t>Shëndetësia dhe MS</t>
  </si>
  <si>
    <t>A</t>
  </si>
  <si>
    <t>TË HYRAT DIREKTE</t>
  </si>
  <si>
    <t>Të hyrat nga dënimet në trafik</t>
  </si>
  <si>
    <t>Të hyrat nga Agjensioni Pyjor</t>
  </si>
  <si>
    <t>Të hyrat nga dënimet në gjykata</t>
  </si>
  <si>
    <t>B</t>
  </si>
  <si>
    <t>TË HYRAT INDIREKTE</t>
  </si>
  <si>
    <t>TOTALI I PËRGJITHSHËM (A + B)</t>
  </si>
  <si>
    <t>Realizimi TM1 2025</t>
  </si>
  <si>
    <t>Krahasimi në euro 2026-2025</t>
  </si>
  <si>
    <t>Buxheti Aktual</t>
  </si>
  <si>
    <t>E paalokuar</t>
  </si>
  <si>
    <t>Shpenzime komunale</t>
  </si>
  <si>
    <t>Subvencione dhe trans.</t>
  </si>
  <si>
    <t>TOTAL</t>
  </si>
  <si>
    <t>Buxheti 2026</t>
  </si>
  <si>
    <t>Kategoritë buxhetore</t>
  </si>
  <si>
    <t>Buxheti 2025</t>
  </si>
  <si>
    <t>%</t>
  </si>
  <si>
    <t>Investime Kapitale</t>
  </si>
  <si>
    <t>Realizimi Janar-Mars 2026</t>
  </si>
  <si>
    <t>Krahasimi në euro 2026/25</t>
  </si>
  <si>
    <t>Krahasimi në % 2026/25</t>
  </si>
  <si>
    <t>Ndarjet Buxhetore Nr: 10/L-001</t>
  </si>
  <si>
    <t>Realizimi Janar-Mars 2025</t>
  </si>
  <si>
    <t>Tjera</t>
  </si>
  <si>
    <t>93 - Këshilli i Evropës</t>
  </si>
  <si>
    <t>Nr. 04/3698/2026</t>
  </si>
  <si>
    <t>Total Amount</t>
  </si>
  <si>
    <t>Kriteret e përzgjedhjes</t>
  </si>
  <si>
    <t>JANAR</t>
  </si>
  <si>
    <t>SHKURT</t>
  </si>
  <si>
    <t>MARS</t>
  </si>
  <si>
    <t xml:space="preserve">  CAT / UNIT / SPROG / SUBCL</t>
  </si>
  <si>
    <t xml:space="preserve">    10 _ BUXHETI</t>
  </si>
  <si>
    <t>Aktual</t>
  </si>
  <si>
    <t>Buxheti i aprovuar</t>
  </si>
  <si>
    <t>FreeBalance</t>
  </si>
  <si>
    <t xml:space="preserve">      659 _ HANI I ELEZIT</t>
  </si>
  <si>
    <t xml:space="preserve">        16035 _ ZYRA E KRYETARIT - HANI I ELEZIT</t>
  </si>
  <si>
    <t xml:space="preserve">          11 _ PAGA DHE SHTESA</t>
  </si>
  <si>
    <t xml:space="preserve">          13 _ MALLRA DHE SHËRBIME</t>
  </si>
  <si>
    <t xml:space="preserve">        16335 _ ADMINISTRATA - HANI I ELEZIT</t>
  </si>
  <si>
    <t xml:space="preserve">          14 _ SHPENZIME KOMUNALE</t>
  </si>
  <si>
    <t xml:space="preserve">        16935 _ ZYRA E KUVENDIT KOMUNAL - HANI I ELEZIT</t>
  </si>
  <si>
    <t xml:space="preserve">        17535 _ BUXHETI - HANI  ELEZIT</t>
  </si>
  <si>
    <t xml:space="preserve">        18444 _ PARANDALIMI DHE INSPEKTIMI I ZJARRIT</t>
  </si>
  <si>
    <t xml:space="preserve">        19675 _ ZYRA LOKALE E KOMUNITETEVE - HANI I ELEZIT</t>
  </si>
  <si>
    <t xml:space="preserve">        47115 _ PYLLTARIA   INSPEKCIONI - HANI I ELEZIT</t>
  </si>
  <si>
    <t xml:space="preserve">        48075 _ TURIZMI-HANI I ELEZIT</t>
  </si>
  <si>
    <t xml:space="preserve">          30 _ PASURITË JOFINANCIARE</t>
  </si>
  <si>
    <t xml:space="preserve">        66480 _ PLANIFIKIMI URBANIZMI INSPEKCIONI - HANI  ELEZIT</t>
  </si>
  <si>
    <t xml:space="preserve">        73044 _ ADMINISTRATA - HANI I ELEZIT</t>
  </si>
  <si>
    <t xml:space="preserve">        75050 _ SHËRBIMET E KUJDESIT PRIMAR SHËNDETËSOR - HANI I ELEZIT</t>
  </si>
  <si>
    <t xml:space="preserve">        75671 _ SHËRBIMET SOCIALE - HANI ELEZIT</t>
  </si>
  <si>
    <t xml:space="preserve">        85035 _ SHËRBIMET KULTURORE-H.I ELEZIT</t>
  </si>
  <si>
    <t xml:space="preserve">        92175 _ ADMINISTRATA - HANI I ELEZIT</t>
  </si>
  <si>
    <t xml:space="preserve">        92890 _ ARSIMI PARAFILLOR DHE  ÇERDHET - HANI I  ELEZIT</t>
  </si>
  <si>
    <t xml:space="preserve">        94020 _ ARSIMI FILLOR - HANI  ELEZIT</t>
  </si>
  <si>
    <t xml:space="preserve">        94021 _ SHKOLLA FILLORE - ILAZ THACI - HANI ELEZIT</t>
  </si>
  <si>
    <t xml:space="preserve">        94022 _ SHKOLLA FILLORE-  VELI BALLAZHI - HANI I ELEZIT</t>
  </si>
  <si>
    <t xml:space="preserve">        94023 _ SHKOLLA FILLORE - K.E DITURISE  -HANI I ELEZIT</t>
  </si>
  <si>
    <t xml:space="preserve">        95220 _ ARSIMI I MESËM - HANI I ELEZIT</t>
  </si>
  <si>
    <t xml:space="preserve">        95221 _ SHKOLLA E MESME E LARTË - DARDANIA - HANI I ELEZIT</t>
  </si>
  <si>
    <t xml:space="preserve">    21 _ TË HYRAT VETANAKE</t>
  </si>
  <si>
    <t xml:space="preserve">          20 _ SUBVENCIONE DHE TRANSFERE</t>
  </si>
  <si>
    <t xml:space="preserve">    32 _ GRANTE TJERA TË JASHTME</t>
  </si>
  <si>
    <t xml:space="preserve">    49 _ BE - BASHKIMI EUROPIAN</t>
  </si>
  <si>
    <t xml:space="preserve">    60 _ UN-HABITAT</t>
  </si>
  <si>
    <t xml:space="preserve">    61 _ QEVERIA ZVICRANE</t>
  </si>
  <si>
    <t xml:space="preserve">    93 _ COUNCIL OF EUROPE</t>
  </si>
  <si>
    <t>Pagat neto</t>
  </si>
  <si>
    <t>Shtesa e performancës</t>
  </si>
  <si>
    <t>Transporti i udhëtimit zyrtar jashtë vendit</t>
  </si>
  <si>
    <t>/</t>
  </si>
  <si>
    <t>Mirëmbajtja e objekteve sportive</t>
  </si>
  <si>
    <t>Qiraja për pajisje</t>
  </si>
  <si>
    <t>Realizimi TM1 2026</t>
  </si>
  <si>
    <t>Certifikata tjera</t>
  </si>
  <si>
    <t>Taksa për ushtrimin e veprimtarive afariste</t>
  </si>
  <si>
    <t>Taksa për ndërrim të destinimit të pronës</t>
  </si>
  <si>
    <t>Taksa për çertifikatë të pronësisë dhe kopje plani</t>
  </si>
  <si>
    <t>Matja e tokës në terren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</si>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</sst>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sz val="20"/>
      <color rgb="FF17365D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D0D0D"/>
      <name val="Times New Roman"/>
      <family val="1"/>
    </font>
    <font>
      <b/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thick">
        <color rgb="FFC9C9C9"/>
      </bottom>
      <diagonal/>
    </border>
    <border>
      <left/>
      <right style="medium">
        <color rgb="FFDBDBDB"/>
      </right>
      <top style="medium">
        <color rgb="FFDBDBDB"/>
      </top>
      <bottom style="thick">
        <color rgb="FFC9C9C9"/>
      </bottom>
      <diagonal/>
    </border>
    <border>
      <left style="medium">
        <color rgb="FFDBDBDB"/>
      </left>
      <right style="medium">
        <color rgb="FFDBDBDB"/>
      </right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7" fillId="0" borderId="0"/>
  </cellStyleXfs>
  <cellXfs count="112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5" fillId="3" borderId="5" xfId="0" applyFont="1" applyFill="1" applyBorder="1"/>
    <xf numFmtId="0" fontId="6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4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4" fontId="14" fillId="3" borderId="14" xfId="0" applyNumberFormat="1" applyFont="1" applyFill="1" applyBorder="1"/>
    <xf numFmtId="43" fontId="15" fillId="3" borderId="14" xfId="1" applyFont="1" applyFill="1" applyBorder="1" applyAlignment="1">
      <alignment horizontal="center" vertical="center" wrapText="1"/>
    </xf>
    <xf numFmtId="43" fontId="11" fillId="3" borderId="15" xfId="1" applyFont="1" applyFill="1" applyBorder="1" applyAlignment="1">
      <alignment horizontal="center" vertical="center" wrapText="1"/>
    </xf>
    <xf numFmtId="43" fontId="13" fillId="3" borderId="14" xfId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43" fontId="11" fillId="3" borderId="14" xfId="1" applyFont="1" applyFill="1" applyBorder="1" applyAlignment="1">
      <alignment horizontal="center" vertical="center" wrapText="1"/>
    </xf>
    <xf numFmtId="43" fontId="11" fillId="3" borderId="17" xfId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/>
    <xf numFmtId="0" fontId="7" fillId="0" borderId="18" xfId="0" applyFont="1" applyBorder="1" applyAlignment="1"/>
    <xf numFmtId="0" fontId="11" fillId="0" borderId="0" xfId="0" applyFont="1" applyAlignment="1">
      <alignment vertical="center"/>
    </xf>
    <xf numFmtId="0" fontId="2" fillId="0" borderId="0" xfId="0" applyFont="1" applyAlignment="1"/>
    <xf numFmtId="0" fontId="1" fillId="2" borderId="1" xfId="2" applyBorder="1" applyAlignment="1">
      <alignment horizontal="right" vertical="center"/>
    </xf>
    <xf numFmtId="4" fontId="1" fillId="2" borderId="1" xfId="2" applyNumberFormat="1" applyBorder="1"/>
    <xf numFmtId="4" fontId="1" fillId="2" borderId="1" xfId="2" applyNumberFormat="1" applyBorder="1" applyAlignment="1">
      <alignment horizontal="right" vertical="center"/>
    </xf>
    <xf numFmtId="10" fontId="1" fillId="2" borderId="1" xfId="2" applyNumberFormat="1" applyBorder="1" applyAlignment="1">
      <alignment horizontal="right" vertical="center"/>
    </xf>
    <xf numFmtId="2" fontId="1" fillId="2" borderId="1" xfId="2" applyNumberFormat="1" applyBorder="1" applyAlignment="1">
      <alignment horizontal="right" vertical="center"/>
    </xf>
    <xf numFmtId="43" fontId="1" fillId="2" borderId="1" xfId="2" applyNumberFormat="1" applyBorder="1" applyAlignment="1">
      <alignment horizontal="center" vertical="center" wrapText="1"/>
    </xf>
    <xf numFmtId="164" fontId="1" fillId="2" borderId="1" xfId="2" applyNumberFormat="1" applyBorder="1" applyAlignment="1">
      <alignment horizontal="center" vertical="center" wrapText="1"/>
    </xf>
    <xf numFmtId="0" fontId="2" fillId="2" borderId="1" xfId="2" applyFont="1" applyBorder="1" applyAlignment="1">
      <alignment horizontal="center" vertical="center"/>
    </xf>
    <xf numFmtId="4" fontId="2" fillId="2" borderId="1" xfId="2" applyNumberFormat="1" applyFont="1" applyBorder="1" applyAlignment="1">
      <alignment horizontal="center" vertical="center"/>
    </xf>
    <xf numFmtId="4" fontId="2" fillId="2" borderId="1" xfId="2" applyNumberFormat="1" applyFont="1" applyBorder="1" applyAlignment="1">
      <alignment horizontal="right" vertical="center"/>
    </xf>
    <xf numFmtId="10" fontId="2" fillId="2" borderId="1" xfId="2" applyNumberFormat="1" applyFont="1" applyBorder="1" applyAlignment="1">
      <alignment horizontal="right" vertical="center"/>
    </xf>
    <xf numFmtId="2" fontId="2" fillId="2" borderId="1" xfId="2" applyNumberFormat="1" applyFont="1" applyBorder="1" applyAlignment="1">
      <alignment horizontal="right" vertical="center"/>
    </xf>
    <xf numFmtId="0" fontId="2" fillId="2" borderId="1" xfId="2" applyFont="1" applyBorder="1" applyAlignment="1">
      <alignment horizontal="center" vertical="center" wrapText="1"/>
    </xf>
    <xf numFmtId="43" fontId="15" fillId="3" borderId="15" xfId="1" applyFont="1" applyFill="1" applyBorder="1" applyAlignment="1">
      <alignment horizontal="center" vertical="center" wrapText="1"/>
    </xf>
    <xf numFmtId="164" fontId="11" fillId="3" borderId="15" xfId="1" applyNumberFormat="1" applyFont="1" applyFill="1" applyBorder="1" applyAlignment="1">
      <alignment horizontal="center" vertical="center" wrapText="1"/>
    </xf>
    <xf numFmtId="0" fontId="22" fillId="0" borderId="0" xfId="0" applyFont="1"/>
    <xf numFmtId="43" fontId="0" fillId="0" borderId="0" xfId="0" applyNumberFormat="1"/>
    <xf numFmtId="0" fontId="0" fillId="4" borderId="21" xfId="0" applyNumberFormat="1" applyFont="1" applyFill="1" applyBorder="1" applyAlignment="1" applyProtection="1">
      <alignment wrapText="1"/>
      <protection locked="0"/>
    </xf>
    <xf numFmtId="0" fontId="0" fillId="4" borderId="22" xfId="0" applyNumberFormat="1" applyFont="1" applyFill="1" applyBorder="1" applyAlignment="1" applyProtection="1">
      <alignment wrapText="1"/>
      <protection locked="0"/>
    </xf>
    <xf numFmtId="0" fontId="0" fillId="4" borderId="23" xfId="0" applyNumberFormat="1" applyFont="1" applyFill="1" applyBorder="1" applyAlignment="1" applyProtection="1">
      <alignment wrapText="1"/>
      <protection locked="0"/>
    </xf>
    <xf numFmtId="0" fontId="0" fillId="4" borderId="24" xfId="0" applyNumberFormat="1" applyFont="1" applyFill="1" applyBorder="1" applyAlignment="1" applyProtection="1">
      <alignment wrapText="1"/>
      <protection locked="0"/>
    </xf>
    <xf numFmtId="0" fontId="24" fillId="4" borderId="20" xfId="0" applyNumberFormat="1" applyFont="1" applyFill="1" applyBorder="1" applyAlignment="1" applyProtection="1">
      <alignment horizontal="left" vertical="center" wrapText="1"/>
    </xf>
    <xf numFmtId="4" fontId="23" fillId="4" borderId="19" xfId="0" applyNumberFormat="1" applyFont="1" applyFill="1" applyBorder="1" applyAlignment="1" applyProtection="1">
      <alignment horizontal="right" vertical="center" wrapText="1"/>
    </xf>
    <xf numFmtId="4" fontId="21" fillId="4" borderId="19" xfId="0" applyNumberFormat="1" applyFont="1" applyFill="1" applyBorder="1" applyAlignment="1" applyProtection="1">
      <alignment horizontal="right" vertical="center" wrapText="1"/>
    </xf>
    <xf numFmtId="0" fontId="0" fillId="4" borderId="27" xfId="0" applyNumberFormat="1" applyFont="1" applyFill="1" applyBorder="1" applyAlignment="1" applyProtection="1">
      <alignment wrapText="1"/>
      <protection locked="0"/>
    </xf>
    <xf numFmtId="0" fontId="0" fillId="4" borderId="0" xfId="0" applyNumberFormat="1" applyFont="1" applyFill="1" applyBorder="1" applyAlignment="1" applyProtection="1">
      <alignment wrapText="1"/>
      <protection locked="0"/>
    </xf>
    <xf numFmtId="0" fontId="0" fillId="4" borderId="28" xfId="0" applyNumberFormat="1" applyFont="1" applyFill="1" applyBorder="1" applyAlignment="1" applyProtection="1">
      <alignment wrapText="1"/>
      <protection locked="0"/>
    </xf>
    <xf numFmtId="0" fontId="0" fillId="4" borderId="29" xfId="0" applyNumberFormat="1" applyFont="1" applyFill="1" applyBorder="1" applyAlignment="1" applyProtection="1">
      <alignment wrapText="1"/>
      <protection locked="0"/>
    </xf>
    <xf numFmtId="4" fontId="23" fillId="0" borderId="19" xfId="0" applyNumberFormat="1" applyFont="1" applyFill="1" applyBorder="1" applyAlignment="1" applyProtection="1">
      <alignment horizontal="right" vertical="center" wrapText="1"/>
    </xf>
    <xf numFmtId="4" fontId="24" fillId="4" borderId="19" xfId="0" applyNumberFormat="1" applyFont="1" applyFill="1" applyBorder="1" applyAlignment="1" applyProtection="1">
      <alignment horizontal="right" vertical="center" wrapText="1"/>
    </xf>
    <xf numFmtId="0" fontId="16" fillId="0" borderId="35" xfId="0" applyFont="1" applyBorder="1" applyAlignment="1">
      <alignment vertical="center"/>
    </xf>
    <xf numFmtId="0" fontId="2" fillId="0" borderId="0" xfId="0" applyFont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vertical="center"/>
    </xf>
    <xf numFmtId="0" fontId="25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top" wrapText="1"/>
    </xf>
    <xf numFmtId="0" fontId="18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4" fontId="25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vertical="top"/>
    </xf>
    <xf numFmtId="4" fontId="18" fillId="0" borderId="35" xfId="0" applyNumberFormat="1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4" fontId="26" fillId="0" borderId="3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3" fillId="3" borderId="0" xfId="0" applyFont="1" applyFill="1" applyAlignment="1">
      <alignment horizontal="left" vertical="center" indent="7"/>
    </xf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4" fillId="4" borderId="21" xfId="0" applyNumberFormat="1" applyFont="1" applyFill="1" applyBorder="1" applyAlignment="1" applyProtection="1">
      <alignment horizontal="left" vertical="center" wrapText="1"/>
    </xf>
    <xf numFmtId="0" fontId="24" fillId="4" borderId="20" xfId="0" applyNumberFormat="1" applyFont="1" applyFill="1" applyBorder="1" applyAlignment="1" applyProtection="1">
      <alignment horizontal="left" vertical="center" wrapText="1"/>
    </xf>
    <xf numFmtId="0" fontId="24" fillId="4" borderId="21" xfId="0" applyNumberFormat="1" applyFont="1" applyFill="1" applyBorder="1" applyAlignment="1" applyProtection="1">
      <alignment horizontal="center" vertical="center" wrapText="1"/>
    </xf>
    <xf numFmtId="0" fontId="24" fillId="4" borderId="22" xfId="0" applyNumberFormat="1" applyFont="1" applyFill="1" applyBorder="1" applyAlignment="1" applyProtection="1">
      <alignment horizontal="center" vertical="center" wrapText="1"/>
    </xf>
    <xf numFmtId="0" fontId="24" fillId="4" borderId="23" xfId="0" applyNumberFormat="1" applyFont="1" applyFill="1" applyBorder="1" applyAlignment="1" applyProtection="1">
      <alignment horizontal="center" vertical="center" wrapText="1"/>
    </xf>
    <xf numFmtId="0" fontId="24" fillId="4" borderId="27" xfId="0" applyNumberFormat="1" applyFont="1" applyFill="1" applyBorder="1" applyAlignment="1" applyProtection="1">
      <alignment horizontal="center" vertical="center" wrapText="1"/>
    </xf>
    <xf numFmtId="0" fontId="24" fillId="4" borderId="0" xfId="0" applyNumberFormat="1" applyFont="1" applyFill="1" applyBorder="1" applyAlignment="1" applyProtection="1">
      <alignment horizontal="center" vertical="center" wrapText="1"/>
    </xf>
    <xf numFmtId="0" fontId="24" fillId="4" borderId="30" xfId="0" applyNumberFormat="1" applyFont="1" applyFill="1" applyBorder="1" applyAlignment="1" applyProtection="1">
      <alignment horizontal="center" vertical="center" wrapText="1"/>
    </xf>
    <xf numFmtId="0" fontId="24" fillId="4" borderId="28" xfId="0" applyNumberFormat="1" applyFont="1" applyFill="1" applyBorder="1" applyAlignment="1" applyProtection="1">
      <alignment horizontal="center" vertical="center" wrapText="1"/>
    </xf>
    <xf numFmtId="0" fontId="24" fillId="4" borderId="29" xfId="0" applyNumberFormat="1" applyFont="1" applyFill="1" applyBorder="1" applyAlignment="1" applyProtection="1">
      <alignment horizontal="center" vertical="center" wrapText="1"/>
    </xf>
    <xf numFmtId="0" fontId="24" fillId="4" borderId="31" xfId="0" applyNumberFormat="1" applyFont="1" applyFill="1" applyBorder="1" applyAlignment="1" applyProtection="1">
      <alignment horizontal="center" vertical="center" wrapText="1"/>
    </xf>
    <xf numFmtId="0" fontId="23" fillId="4" borderId="26" xfId="0" applyNumberFormat="1" applyFont="1" applyFill="1" applyBorder="1" applyAlignment="1" applyProtection="1">
      <alignment horizontal="center" vertical="center" wrapText="1"/>
    </xf>
    <xf numFmtId="0" fontId="23" fillId="4" borderId="19" xfId="0" applyNumberFormat="1" applyFont="1" applyFill="1" applyBorder="1" applyAlignment="1" applyProtection="1">
      <alignment horizontal="left" vertical="center" wrapText="1"/>
    </xf>
    <xf numFmtId="0" fontId="23" fillId="4" borderId="19" xfId="0" applyNumberFormat="1" applyFont="1" applyFill="1" applyBorder="1" applyAlignment="1" applyProtection="1">
      <alignment horizontal="center" vertical="center" wrapText="1"/>
    </xf>
    <xf numFmtId="0" fontId="23" fillId="4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3" applyFont="1" applyAlignment="1">
      <alignment horizontal="center" wrapText="1"/>
    </xf>
  </cellXfs>
  <cellStyles count="4">
    <cellStyle name="20% - Accent1" xfId="2" builtinId="30"/>
    <cellStyle name="Comma" xfId="1" builtinId="3"/>
    <cellStyle name="Normal" xfId="0" builtinId="0"/>
    <cellStyle name="Normal 2" xfId="3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</xdr:colOff>
      <xdr:row>2</xdr:row>
      <xdr:rowOff>180975</xdr:rowOff>
    </xdr:from>
    <xdr:to>
      <xdr:col>10</xdr:col>
      <xdr:colOff>380999</xdr:colOff>
      <xdr:row>8</xdr:row>
      <xdr:rowOff>40005</xdr:rowOff>
    </xdr:to>
    <xdr:pic>
      <xdr:nvPicPr>
        <xdr:cNvPr id="2" name="Picture 1" descr="STEMA 1">
          <a:extLst>
            <a:ext uri="{FF2B5EF4-FFF2-40B4-BE49-F238E27FC236}">
              <a16:creationId xmlns:a16="http://schemas.microsoft.com/office/drawing/2014/main" id="{0E5FABFA-9AB1-4B74-AC4A-C45697E7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546735"/>
          <a:ext cx="962025" cy="95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</xdr:row>
      <xdr:rowOff>114300</xdr:rowOff>
    </xdr:from>
    <xdr:to>
      <xdr:col>2</xdr:col>
      <xdr:colOff>66675</xdr:colOff>
      <xdr:row>7</xdr:row>
      <xdr:rowOff>78106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1040E3B3-9683-4C2B-B227-34D7BD9F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0060"/>
          <a:ext cx="809625" cy="878206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e98" displayName="Table98" ref="A3:F10" totalsRowShown="0" headerRowDxfId="10" dataDxfId="8" headerRowBorderDxfId="9" tableBorderDxfId="7" totalsRowBorderDxfId="6">
  <autoFilter ref="A3:F10"/>
  <tableColumns count="6">
    <tableColumn id="1" name="Kategoritë ekonomike" dataDxfId="5"/>
    <tableColumn id="2" name="Ndarjet Buxhetore Nr: 10/L-001" dataDxfId="4" dataCellStyle="Comma"/>
    <tableColumn id="5" name="49 - BE - Bashkimi Evropian" dataDxfId="3" dataCellStyle="Comma"/>
    <tableColumn id="6" name="Grante të mbetura" dataDxfId="2" dataCellStyle="Comma"/>
    <tableColumn id="7" name="93 - Këshilli i Evropës" dataDxfId="1" dataCellStyle="Comma"/>
    <tableColumn id="11" name="Total" dataDxfId="0" dataCellStyle="Comma">
      <calculatedColumnFormula>Table98[[#This Row],[Ndarjet Buxhetore Nr: 10/L-001]]+Table98[[#This Row],[49 - BE - Bashkimi Evropian]]+Table98[[#This Row],[Grante të mbetura]]+Table98[[#This Row],[93 - Këshilli i Evropës]]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:F54" headerRowCount="0" totalsRowShown="0">
  <tableColumns count="6">
    <tableColumn id="1" name="Kodi"/>
    <tableColumn id="2" name="Përshkrimi"/>
    <tableColumn id="3" name="Shpenzimi TM1 2026"/>
    <tableColumn id="4" name="Shpenzimi TM1 2025"/>
    <tableColumn id="5" name="Krahasimi 2026-2025"/>
    <tableColumn id="6" name="Krahasimi në %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A17" sqref="A17"/>
    </sheetView>
  </sheetViews>
  <sheetFormatPr defaultRowHeight="14.4" x14ac:dyDescent="0.3"/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6" x14ac:dyDescent="0.3">
      <c r="A4" s="4"/>
      <c r="B4" s="5"/>
      <c r="C4" s="89" t="s">
        <v>0</v>
      </c>
      <c r="D4" s="89"/>
      <c r="E4" s="89"/>
      <c r="F4" s="89"/>
      <c r="G4" s="89"/>
      <c r="H4" s="89"/>
      <c r="I4" s="89"/>
      <c r="J4" s="5"/>
      <c r="K4" s="6"/>
    </row>
    <row r="5" spans="1:11" x14ac:dyDescent="0.3">
      <c r="A5" s="4"/>
      <c r="B5" s="5"/>
      <c r="C5" s="90" t="s">
        <v>1</v>
      </c>
      <c r="D5" s="90"/>
      <c r="E5" s="90"/>
      <c r="F5" s="90"/>
      <c r="G5" s="90"/>
      <c r="H5" s="90"/>
      <c r="I5" s="90"/>
      <c r="J5" s="5"/>
      <c r="K5" s="6"/>
    </row>
    <row r="6" spans="1:11" x14ac:dyDescent="0.3">
      <c r="A6" s="4"/>
      <c r="B6" s="5"/>
      <c r="C6" s="90" t="s">
        <v>2</v>
      </c>
      <c r="D6" s="90"/>
      <c r="E6" s="90"/>
      <c r="F6" s="90"/>
      <c r="G6" s="90"/>
      <c r="H6" s="90"/>
      <c r="I6" s="90"/>
      <c r="J6" s="5"/>
      <c r="K6" s="6"/>
    </row>
    <row r="7" spans="1:1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3">
      <c r="A9" s="7"/>
      <c r="B9" s="8" t="s">
        <v>135</v>
      </c>
      <c r="C9" s="9"/>
      <c r="D9" s="5"/>
      <c r="E9" s="5"/>
      <c r="F9" s="5"/>
      <c r="G9" s="5"/>
      <c r="H9" s="5"/>
      <c r="I9" s="5"/>
      <c r="J9" s="5"/>
      <c r="K9" s="6"/>
    </row>
    <row r="10" spans="1:11" x14ac:dyDescent="0.3">
      <c r="A10" s="7"/>
      <c r="B10" s="10"/>
      <c r="C10" s="9"/>
      <c r="D10" s="5"/>
      <c r="E10" s="5"/>
      <c r="F10" s="5"/>
      <c r="G10" s="5"/>
      <c r="H10" s="5"/>
      <c r="I10" s="5"/>
      <c r="J10" s="5"/>
      <c r="K10" s="6"/>
    </row>
    <row r="11" spans="1:11" x14ac:dyDescent="0.3">
      <c r="A11" s="7"/>
      <c r="B11" s="10"/>
      <c r="C11" s="9"/>
      <c r="D11" s="5"/>
      <c r="E11" s="5"/>
      <c r="F11" s="5"/>
      <c r="G11" s="5"/>
      <c r="H11" s="5"/>
      <c r="I11" s="5"/>
      <c r="J11" s="5"/>
      <c r="K11" s="6"/>
    </row>
    <row r="12" spans="1:11" x14ac:dyDescent="0.3">
      <c r="A12" s="7"/>
      <c r="B12" s="10"/>
      <c r="C12" s="9"/>
      <c r="D12" s="5"/>
      <c r="E12" s="5"/>
      <c r="F12" s="5"/>
      <c r="G12" s="5"/>
      <c r="H12" s="5"/>
      <c r="I12" s="5"/>
      <c r="J12" s="5"/>
      <c r="K12" s="6"/>
    </row>
    <row r="13" spans="1:1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ht="22.8" x14ac:dyDescent="0.4">
      <c r="A15" s="4"/>
      <c r="B15" s="91" t="s">
        <v>3</v>
      </c>
      <c r="C15" s="91"/>
      <c r="D15" s="91"/>
      <c r="E15" s="91"/>
      <c r="F15" s="91"/>
      <c r="G15" s="91"/>
      <c r="H15" s="91"/>
      <c r="I15" s="91"/>
      <c r="J15" s="5"/>
      <c r="K15" s="6"/>
    </row>
    <row r="16" spans="1:1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</row>
    <row r="20" spans="1:11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spans="1:11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</row>
    <row r="22" spans="1:11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</row>
    <row r="23" spans="1:11" x14ac:dyDescent="0.3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 x14ac:dyDescent="0.3">
      <c r="A25" s="92" t="s">
        <v>5</v>
      </c>
      <c r="B25" s="93"/>
      <c r="C25" s="93"/>
      <c r="D25" s="93"/>
      <c r="E25" s="93"/>
      <c r="F25" s="93"/>
      <c r="G25" s="93"/>
      <c r="H25" s="93"/>
      <c r="I25" s="93"/>
      <c r="J25" s="93"/>
      <c r="K25" s="94"/>
    </row>
    <row r="26" spans="1:11" x14ac:dyDescent="0.3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4"/>
    </row>
    <row r="27" spans="1:11" x14ac:dyDescent="0.3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4"/>
    </row>
    <row r="28" spans="1:11" x14ac:dyDescent="0.3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1" x14ac:dyDescent="0.3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 spans="1:1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6"/>
    </row>
    <row r="31" spans="1:1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6"/>
    </row>
    <row r="32" spans="1:11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6"/>
    </row>
    <row r="33" spans="1:11" x14ac:dyDescent="0.3">
      <c r="A33" s="4"/>
      <c r="B33" s="5"/>
      <c r="C33" s="5"/>
      <c r="D33" s="5"/>
      <c r="E33" s="5"/>
      <c r="F33" s="5"/>
      <c r="G33" s="5"/>
      <c r="H33" s="5"/>
      <c r="I33" s="5"/>
      <c r="J33" s="5"/>
      <c r="K33" s="6"/>
    </row>
    <row r="34" spans="1:11" x14ac:dyDescent="0.3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 x14ac:dyDescent="0.3">
      <c r="A35" s="4"/>
      <c r="B35" s="5"/>
      <c r="C35" s="5"/>
      <c r="D35" s="5"/>
      <c r="E35" s="5"/>
      <c r="F35" s="5"/>
      <c r="G35" s="5"/>
      <c r="H35" s="5"/>
      <c r="I35" s="5"/>
      <c r="J35" s="5"/>
      <c r="K35" s="6"/>
    </row>
    <row r="36" spans="1:11" x14ac:dyDescent="0.3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x14ac:dyDescent="0.3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x14ac:dyDescent="0.3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 spans="1:11" x14ac:dyDescent="0.3">
      <c r="A39" s="4"/>
      <c r="B39" s="5"/>
      <c r="C39" s="5"/>
      <c r="D39" s="5"/>
      <c r="E39" s="5"/>
      <c r="F39" s="5"/>
      <c r="G39" s="5"/>
      <c r="H39" s="5"/>
      <c r="I39" s="5"/>
      <c r="J39" s="5"/>
      <c r="K39" s="6"/>
    </row>
    <row r="40" spans="1:11" x14ac:dyDescent="0.3">
      <c r="A40" s="4"/>
      <c r="B40" s="5"/>
      <c r="C40" s="5"/>
      <c r="D40" s="5"/>
      <c r="E40" s="5"/>
      <c r="F40" s="5"/>
      <c r="G40" s="5"/>
      <c r="H40" s="5"/>
      <c r="I40" s="5"/>
      <c r="J40" s="5"/>
      <c r="K40" s="6"/>
    </row>
    <row r="41" spans="1:11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6"/>
    </row>
    <row r="42" spans="1:11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6"/>
    </row>
    <row r="43" spans="1:11" x14ac:dyDescent="0.3">
      <c r="A43" s="4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x14ac:dyDescent="0.3">
      <c r="A44" s="4"/>
      <c r="B44" s="5"/>
      <c r="C44" s="11"/>
      <c r="D44" s="5"/>
      <c r="E44" s="5"/>
      <c r="F44" s="5"/>
      <c r="G44" s="5"/>
      <c r="H44" s="5"/>
      <c r="I44" s="5"/>
      <c r="J44" s="5"/>
      <c r="K44" s="6"/>
    </row>
    <row r="45" spans="1:11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spans="1:11" x14ac:dyDescent="0.3">
      <c r="A46" s="4"/>
      <c r="B46" s="5"/>
      <c r="C46" s="5"/>
      <c r="D46" s="5"/>
      <c r="E46" s="5"/>
      <c r="F46" s="5"/>
      <c r="G46" s="5"/>
      <c r="H46" s="5"/>
      <c r="I46" s="5"/>
      <c r="J46" s="5"/>
      <c r="K46" s="6"/>
    </row>
    <row r="47" spans="1:11" x14ac:dyDescent="0.3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 spans="1:11" x14ac:dyDescent="0.3">
      <c r="A48" s="4"/>
      <c r="B48" s="5"/>
      <c r="D48" s="5"/>
      <c r="E48" s="5"/>
      <c r="F48" s="12" t="s">
        <v>4</v>
      </c>
      <c r="G48" s="5"/>
      <c r="H48" s="5"/>
      <c r="I48" s="5"/>
      <c r="J48" s="5"/>
      <c r="K48" s="6"/>
    </row>
    <row r="49" spans="1:11" x14ac:dyDescent="0.3">
      <c r="A49" s="4"/>
      <c r="B49" s="5"/>
      <c r="C49" s="5"/>
      <c r="D49" s="5"/>
      <c r="E49" s="5"/>
      <c r="F49" s="5"/>
      <c r="G49" s="5"/>
      <c r="H49" s="5"/>
      <c r="I49" s="5"/>
      <c r="J49" s="5"/>
      <c r="K49" s="6"/>
    </row>
    <row r="50" spans="1:11" x14ac:dyDescent="0.3">
      <c r="A50" s="4"/>
      <c r="B50" s="5"/>
      <c r="C50" s="5"/>
      <c r="D50" s="5"/>
      <c r="E50" s="5"/>
      <c r="F50" s="5"/>
      <c r="G50" s="5"/>
      <c r="H50" s="5"/>
      <c r="I50" s="5"/>
      <c r="J50" s="5"/>
      <c r="K50" s="6"/>
    </row>
    <row r="51" spans="1:11" x14ac:dyDescent="0.3">
      <c r="A51" s="4"/>
      <c r="B51" s="5"/>
      <c r="C51" s="5"/>
      <c r="D51" s="5"/>
      <c r="E51" s="5"/>
      <c r="F51" s="5"/>
      <c r="G51" s="5"/>
      <c r="H51" s="5"/>
      <c r="I51" s="5"/>
      <c r="J51" s="5"/>
      <c r="K51" s="6"/>
    </row>
    <row r="52" spans="1:11" x14ac:dyDescent="0.3">
      <c r="A52" s="4"/>
      <c r="B52" s="5"/>
      <c r="C52" s="5"/>
      <c r="D52" s="5"/>
      <c r="E52" s="5"/>
      <c r="F52" s="5"/>
      <c r="G52" s="5"/>
      <c r="H52" s="5"/>
      <c r="I52" s="5"/>
      <c r="J52" s="5"/>
      <c r="K52" s="6"/>
    </row>
    <row r="53" spans="1:11" ht="15" thickBot="1" x14ac:dyDescent="0.3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5"/>
    </row>
  </sheetData>
  <mergeCells count="5">
    <mergeCell ref="C4:I4"/>
    <mergeCell ref="C5:I5"/>
    <mergeCell ref="C6:I6"/>
    <mergeCell ref="B15:I15"/>
    <mergeCell ref="A25:K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3"/>
  <sheetViews>
    <sheetView workbookViewId="0">
      <selection activeCell="M20" sqref="M20"/>
    </sheetView>
  </sheetViews>
  <sheetFormatPr defaultRowHeight="14.4" x14ac:dyDescent="0.3"/>
  <cols>
    <col min="2" max="2" width="18.44140625" customWidth="1"/>
    <col min="3" max="3" width="10.109375" bestFit="1" customWidth="1"/>
    <col min="4" max="4" width="2.44140625" customWidth="1"/>
    <col min="5" max="5" width="8.88671875" hidden="1" customWidth="1"/>
    <col min="6" max="6" width="14.21875" customWidth="1"/>
    <col min="7" max="7" width="9.109375" bestFit="1" customWidth="1"/>
    <col min="8" max="9" width="8.77734375" bestFit="1" customWidth="1"/>
  </cols>
  <sheetData>
    <row r="1" spans="1:10" x14ac:dyDescent="0.3">
      <c r="B1" t="s">
        <v>6</v>
      </c>
    </row>
    <row r="3" spans="1:10" x14ac:dyDescent="0.3">
      <c r="A3" s="49"/>
      <c r="B3" s="50"/>
      <c r="C3" s="50"/>
      <c r="D3" s="50"/>
      <c r="E3" s="50"/>
      <c r="F3" s="51"/>
      <c r="G3" s="108" t="s">
        <v>136</v>
      </c>
      <c r="H3" s="52"/>
      <c r="I3" s="52"/>
      <c r="J3" s="52"/>
    </row>
    <row r="4" spans="1:10" ht="14.4" customHeight="1" x14ac:dyDescent="0.3">
      <c r="A4" s="109" t="s">
        <v>137</v>
      </c>
      <c r="B4" s="109"/>
      <c r="C4" s="109"/>
      <c r="D4" s="109"/>
      <c r="E4" s="109"/>
      <c r="F4" s="109"/>
      <c r="G4" s="108"/>
      <c r="H4" s="106" t="s">
        <v>138</v>
      </c>
      <c r="I4" s="106" t="s">
        <v>139</v>
      </c>
      <c r="J4" s="106" t="s">
        <v>140</v>
      </c>
    </row>
    <row r="5" spans="1:10" ht="14.4" customHeight="1" x14ac:dyDescent="0.3">
      <c r="A5" s="107" t="s">
        <v>141</v>
      </c>
      <c r="B5" s="107"/>
      <c r="C5" s="107"/>
      <c r="D5" s="107"/>
      <c r="E5" s="107"/>
      <c r="F5" s="107"/>
      <c r="G5" s="108"/>
      <c r="H5" s="106"/>
      <c r="I5" s="106"/>
      <c r="J5" s="106"/>
    </row>
    <row r="6" spans="1:10" ht="14.4" customHeight="1" x14ac:dyDescent="0.3">
      <c r="A6" s="95" t="s">
        <v>142</v>
      </c>
      <c r="B6" s="95"/>
      <c r="C6" s="95"/>
      <c r="D6" s="95"/>
      <c r="E6" s="95"/>
      <c r="F6" s="53" t="s">
        <v>143</v>
      </c>
      <c r="G6" s="54">
        <v>860222.75</v>
      </c>
      <c r="H6" s="55">
        <v>206747.55</v>
      </c>
      <c r="I6" s="55">
        <v>224656.88</v>
      </c>
      <c r="J6" s="55">
        <v>428818.32</v>
      </c>
    </row>
    <row r="7" spans="1:10" ht="21" customHeight="1" x14ac:dyDescent="0.3">
      <c r="A7" s="56"/>
      <c r="B7" s="57"/>
      <c r="C7" s="57"/>
      <c r="D7" s="57"/>
      <c r="E7" s="57"/>
      <c r="F7" s="53" t="s">
        <v>118</v>
      </c>
      <c r="G7" s="54">
        <v>885856.2</v>
      </c>
      <c r="H7" s="55">
        <v>231347.72</v>
      </c>
      <c r="I7" s="55">
        <v>224035.1</v>
      </c>
      <c r="J7" s="55">
        <v>430473.38</v>
      </c>
    </row>
    <row r="8" spans="1:10" ht="14.4" customHeight="1" x14ac:dyDescent="0.3">
      <c r="A8" s="56"/>
      <c r="B8" s="57"/>
      <c r="C8" s="57"/>
      <c r="D8" s="57"/>
      <c r="E8" s="57"/>
      <c r="F8" s="53" t="s">
        <v>144</v>
      </c>
      <c r="G8" s="54">
        <v>334989.32</v>
      </c>
      <c r="H8" s="55">
        <v>234463.72</v>
      </c>
      <c r="I8" s="55">
        <v>32976.33</v>
      </c>
      <c r="J8" s="55">
        <v>67549.27</v>
      </c>
    </row>
    <row r="9" spans="1:10" ht="14.4" customHeight="1" x14ac:dyDescent="0.3">
      <c r="A9" s="56"/>
      <c r="B9" s="57"/>
      <c r="C9" s="57"/>
      <c r="D9" s="57"/>
      <c r="E9" s="57"/>
      <c r="F9" s="53" t="s">
        <v>119</v>
      </c>
      <c r="G9" s="54">
        <v>885856.2</v>
      </c>
      <c r="H9" s="55">
        <v>231347.72</v>
      </c>
      <c r="I9" s="55">
        <v>224035.1</v>
      </c>
      <c r="J9" s="55">
        <v>430473.38</v>
      </c>
    </row>
    <row r="10" spans="1:10" ht="19.2" customHeight="1" x14ac:dyDescent="0.3">
      <c r="A10" s="58"/>
      <c r="B10" s="59"/>
      <c r="C10" s="59"/>
      <c r="D10" s="59"/>
      <c r="E10" s="59"/>
      <c r="F10" s="53" t="s">
        <v>145</v>
      </c>
      <c r="G10" s="54">
        <v>25633.45</v>
      </c>
      <c r="H10" s="55">
        <v>24600.17</v>
      </c>
      <c r="I10" s="55">
        <v>-621.78</v>
      </c>
      <c r="J10" s="55">
        <v>1655.06</v>
      </c>
    </row>
    <row r="11" spans="1:10" ht="14.4" customHeight="1" x14ac:dyDescent="0.3">
      <c r="A11" s="95" t="s">
        <v>146</v>
      </c>
      <c r="B11" s="95"/>
      <c r="C11" s="95"/>
      <c r="D11" s="95"/>
      <c r="E11" s="95"/>
      <c r="F11" s="53" t="s">
        <v>143</v>
      </c>
      <c r="G11" s="60">
        <v>860222.75</v>
      </c>
      <c r="H11" s="55">
        <v>206747.55</v>
      </c>
      <c r="I11" s="55">
        <v>224656.88</v>
      </c>
      <c r="J11" s="55">
        <v>428818.32</v>
      </c>
    </row>
    <row r="12" spans="1:10" ht="14.4" customHeight="1" x14ac:dyDescent="0.3">
      <c r="A12" s="56"/>
      <c r="B12" s="57"/>
      <c r="C12" s="57"/>
      <c r="D12" s="57"/>
      <c r="E12" s="57"/>
      <c r="F12" s="53" t="s">
        <v>118</v>
      </c>
      <c r="G12" s="60">
        <v>885856.2</v>
      </c>
      <c r="H12" s="55">
        <v>231347.72</v>
      </c>
      <c r="I12" s="55">
        <v>224035.1</v>
      </c>
      <c r="J12" s="55">
        <v>430473.38</v>
      </c>
    </row>
    <row r="13" spans="1:10" ht="14.4" customHeight="1" x14ac:dyDescent="0.3">
      <c r="A13" s="56"/>
      <c r="B13" s="57"/>
      <c r="C13" s="57"/>
      <c r="D13" s="57"/>
      <c r="E13" s="57"/>
      <c r="F13" s="53" t="s">
        <v>144</v>
      </c>
      <c r="G13" s="60">
        <v>334989.32</v>
      </c>
      <c r="H13" s="55">
        <v>234463.72</v>
      </c>
      <c r="I13" s="55">
        <v>32976.33</v>
      </c>
      <c r="J13" s="55">
        <v>67549.27</v>
      </c>
    </row>
    <row r="14" spans="1:10" ht="14.4" customHeight="1" x14ac:dyDescent="0.3">
      <c r="A14" s="56"/>
      <c r="B14" s="57"/>
      <c r="C14" s="57"/>
      <c r="D14" s="57"/>
      <c r="E14" s="57"/>
      <c r="F14" s="53" t="s">
        <v>119</v>
      </c>
      <c r="G14" s="60">
        <v>885856.2</v>
      </c>
      <c r="H14" s="55">
        <v>231347.72</v>
      </c>
      <c r="I14" s="55">
        <v>224035.1</v>
      </c>
      <c r="J14" s="55">
        <v>430473.38</v>
      </c>
    </row>
    <row r="15" spans="1:10" ht="14.4" customHeight="1" x14ac:dyDescent="0.3">
      <c r="A15" s="58"/>
      <c r="B15" s="59"/>
      <c r="C15" s="59"/>
      <c r="D15" s="59"/>
      <c r="E15" s="59"/>
      <c r="F15" s="53" t="s">
        <v>145</v>
      </c>
      <c r="G15" s="60">
        <v>25633.45</v>
      </c>
      <c r="H15" s="55">
        <v>24600.17</v>
      </c>
      <c r="I15" s="55">
        <v>-621.78</v>
      </c>
      <c r="J15" s="55">
        <v>1655.06</v>
      </c>
    </row>
    <row r="16" spans="1:10" ht="14.4" customHeight="1" x14ac:dyDescent="0.3">
      <c r="A16" s="95" t="s">
        <v>147</v>
      </c>
      <c r="B16" s="95"/>
      <c r="C16" s="95"/>
      <c r="D16" s="95"/>
      <c r="E16" s="95"/>
      <c r="F16" s="53" t="s">
        <v>143</v>
      </c>
      <c r="G16" s="54">
        <v>43646.59</v>
      </c>
      <c r="H16" s="55">
        <v>9522.2900000000009</v>
      </c>
      <c r="I16" s="55">
        <v>10331.84</v>
      </c>
      <c r="J16" s="55">
        <v>23792.46</v>
      </c>
    </row>
    <row r="17" spans="1:10" ht="14.4" customHeight="1" x14ac:dyDescent="0.3">
      <c r="A17" s="56"/>
      <c r="B17" s="57"/>
      <c r="C17" s="57"/>
      <c r="D17" s="57"/>
      <c r="E17" s="57"/>
      <c r="F17" s="53" t="s">
        <v>118</v>
      </c>
      <c r="G17" s="54">
        <v>43646.59</v>
      </c>
      <c r="H17" s="55">
        <v>9522.2900000000009</v>
      </c>
      <c r="I17" s="55">
        <v>10331.84</v>
      </c>
      <c r="J17" s="55">
        <v>23792.46</v>
      </c>
    </row>
    <row r="18" spans="1:10" ht="14.4" customHeight="1" x14ac:dyDescent="0.3">
      <c r="A18" s="56"/>
      <c r="B18" s="57"/>
      <c r="C18" s="57"/>
      <c r="D18" s="57"/>
      <c r="E18" s="57"/>
      <c r="F18" s="53" t="s">
        <v>144</v>
      </c>
      <c r="G18" s="54">
        <v>16049.09</v>
      </c>
      <c r="H18" s="55">
        <v>9522.2900000000009</v>
      </c>
      <c r="I18" s="55">
        <v>526.79999999999995</v>
      </c>
      <c r="J18" s="55">
        <v>6000</v>
      </c>
    </row>
    <row r="19" spans="1:10" ht="14.4" customHeight="1" x14ac:dyDescent="0.3">
      <c r="A19" s="58"/>
      <c r="B19" s="59"/>
      <c r="C19" s="59"/>
      <c r="D19" s="59"/>
      <c r="E19" s="59"/>
      <c r="F19" s="53" t="s">
        <v>119</v>
      </c>
      <c r="G19" s="54">
        <v>43646.59</v>
      </c>
      <c r="H19" s="55">
        <v>9522.2900000000009</v>
      </c>
      <c r="I19" s="55">
        <v>10331.84</v>
      </c>
      <c r="J19" s="55">
        <v>23792.46</v>
      </c>
    </row>
    <row r="20" spans="1:10" ht="14.4" customHeight="1" x14ac:dyDescent="0.3">
      <c r="A20" s="95" t="s">
        <v>148</v>
      </c>
      <c r="B20" s="95"/>
      <c r="C20" s="95"/>
      <c r="D20" s="95"/>
      <c r="E20" s="95"/>
      <c r="F20" s="53" t="s">
        <v>143</v>
      </c>
      <c r="G20" s="54">
        <v>39935.99</v>
      </c>
      <c r="H20" s="61">
        <v>9522.2900000000009</v>
      </c>
      <c r="I20" s="61">
        <v>9805.0400000000009</v>
      </c>
      <c r="J20" s="61">
        <v>20608.66</v>
      </c>
    </row>
    <row r="21" spans="1:10" ht="14.4" customHeight="1" x14ac:dyDescent="0.3">
      <c r="A21" s="56"/>
      <c r="B21" s="57"/>
      <c r="C21" s="57"/>
      <c r="D21" s="57"/>
      <c r="E21" s="57"/>
      <c r="F21" s="53" t="s">
        <v>118</v>
      </c>
      <c r="G21" s="54">
        <v>39935.99</v>
      </c>
      <c r="H21" s="61">
        <v>9522.2900000000009</v>
      </c>
      <c r="I21" s="61">
        <v>9805.0400000000009</v>
      </c>
      <c r="J21" s="61">
        <v>20608.66</v>
      </c>
    </row>
    <row r="22" spans="1:10" ht="14.4" customHeight="1" x14ac:dyDescent="0.3">
      <c r="A22" s="56"/>
      <c r="B22" s="57"/>
      <c r="C22" s="57"/>
      <c r="D22" s="57"/>
      <c r="E22" s="57"/>
      <c r="F22" s="53" t="s">
        <v>144</v>
      </c>
      <c r="G22" s="54">
        <v>9522.2900000000009</v>
      </c>
      <c r="H22" s="61">
        <v>9522.2900000000009</v>
      </c>
      <c r="I22" s="61">
        <v>0</v>
      </c>
      <c r="J22" s="61">
        <v>0</v>
      </c>
    </row>
    <row r="23" spans="1:10" ht="14.4" customHeight="1" x14ac:dyDescent="0.3">
      <c r="A23" s="58"/>
      <c r="B23" s="59"/>
      <c r="C23" s="59"/>
      <c r="D23" s="59"/>
      <c r="E23" s="59"/>
      <c r="F23" s="53" t="s">
        <v>119</v>
      </c>
      <c r="G23" s="54">
        <v>39935.99</v>
      </c>
      <c r="H23" s="61">
        <v>9522.2900000000009</v>
      </c>
      <c r="I23" s="61">
        <v>9805.0400000000009</v>
      </c>
      <c r="J23" s="61">
        <v>20608.66</v>
      </c>
    </row>
    <row r="24" spans="1:10" ht="14.4" customHeight="1" x14ac:dyDescent="0.3">
      <c r="A24" s="95" t="s">
        <v>149</v>
      </c>
      <c r="B24" s="95"/>
      <c r="C24" s="95"/>
      <c r="D24" s="95"/>
      <c r="E24" s="95"/>
      <c r="F24" s="53" t="s">
        <v>143</v>
      </c>
      <c r="G24" s="54">
        <v>3710.6</v>
      </c>
      <c r="H24" s="61">
        <v>0</v>
      </c>
      <c r="I24" s="61">
        <v>526.79999999999995</v>
      </c>
      <c r="J24" s="61">
        <v>3183.8</v>
      </c>
    </row>
    <row r="25" spans="1:10" ht="14.4" customHeight="1" x14ac:dyDescent="0.3">
      <c r="A25" s="56"/>
      <c r="B25" s="57"/>
      <c r="C25" s="57"/>
      <c r="D25" s="57"/>
      <c r="E25" s="57"/>
      <c r="F25" s="53" t="s">
        <v>118</v>
      </c>
      <c r="G25" s="54">
        <v>3710.6</v>
      </c>
      <c r="H25" s="61">
        <v>0</v>
      </c>
      <c r="I25" s="61">
        <v>526.79999999999995</v>
      </c>
      <c r="J25" s="61">
        <v>3183.8</v>
      </c>
    </row>
    <row r="26" spans="1:10" ht="14.4" customHeight="1" x14ac:dyDescent="0.3">
      <c r="A26" s="56"/>
      <c r="B26" s="57"/>
      <c r="C26" s="57"/>
      <c r="D26" s="57"/>
      <c r="E26" s="57"/>
      <c r="F26" s="53" t="s">
        <v>144</v>
      </c>
      <c r="G26" s="54">
        <v>6526.8</v>
      </c>
      <c r="H26" s="61">
        <v>0</v>
      </c>
      <c r="I26" s="61">
        <v>526.79999999999995</v>
      </c>
      <c r="J26" s="61">
        <v>6000</v>
      </c>
    </row>
    <row r="27" spans="1:10" ht="14.4" customHeight="1" x14ac:dyDescent="0.3">
      <c r="A27" s="58"/>
      <c r="B27" s="59"/>
      <c r="C27" s="59"/>
      <c r="D27" s="59"/>
      <c r="E27" s="59"/>
      <c r="F27" s="53" t="s">
        <v>119</v>
      </c>
      <c r="G27" s="54">
        <v>3710.6</v>
      </c>
      <c r="H27" s="61">
        <v>0</v>
      </c>
      <c r="I27" s="61">
        <v>526.79999999999995</v>
      </c>
      <c r="J27" s="61">
        <v>3183.8</v>
      </c>
    </row>
    <row r="28" spans="1:10" ht="14.4" customHeight="1" x14ac:dyDescent="0.3">
      <c r="A28" s="95" t="s">
        <v>150</v>
      </c>
      <c r="B28" s="95"/>
      <c r="C28" s="95"/>
      <c r="D28" s="95"/>
      <c r="E28" s="95"/>
      <c r="F28" s="53" t="s">
        <v>143</v>
      </c>
      <c r="G28" s="54">
        <v>51941.09</v>
      </c>
      <c r="H28" s="55">
        <v>9897.0499999999993</v>
      </c>
      <c r="I28" s="55">
        <v>18285.45</v>
      </c>
      <c r="J28" s="55">
        <v>23758.59</v>
      </c>
    </row>
    <row r="29" spans="1:10" ht="14.4" customHeight="1" x14ac:dyDescent="0.3">
      <c r="A29" s="56"/>
      <c r="B29" s="57"/>
      <c r="C29" s="57"/>
      <c r="D29" s="57"/>
      <c r="E29" s="57"/>
      <c r="F29" s="53" t="s">
        <v>118</v>
      </c>
      <c r="G29" s="54">
        <v>51941.09</v>
      </c>
      <c r="H29" s="55">
        <v>9897.0499999999993</v>
      </c>
      <c r="I29" s="55">
        <v>18285.45</v>
      </c>
      <c r="J29" s="55">
        <v>23758.59</v>
      </c>
    </row>
    <row r="30" spans="1:10" ht="14.4" customHeight="1" x14ac:dyDescent="0.3">
      <c r="A30" s="56"/>
      <c r="B30" s="57"/>
      <c r="C30" s="57"/>
      <c r="D30" s="57"/>
      <c r="E30" s="57"/>
      <c r="F30" s="53" t="s">
        <v>144</v>
      </c>
      <c r="G30" s="54">
        <v>47234.22</v>
      </c>
      <c r="H30" s="55">
        <v>9897.0499999999993</v>
      </c>
      <c r="I30" s="55">
        <v>12337.17</v>
      </c>
      <c r="J30" s="55">
        <v>25000</v>
      </c>
    </row>
    <row r="31" spans="1:10" ht="14.4" customHeight="1" x14ac:dyDescent="0.3">
      <c r="A31" s="58"/>
      <c r="B31" s="59"/>
      <c r="C31" s="59"/>
      <c r="D31" s="59"/>
      <c r="E31" s="59"/>
      <c r="F31" s="53" t="s">
        <v>119</v>
      </c>
      <c r="G31" s="54">
        <v>51941.09</v>
      </c>
      <c r="H31" s="55">
        <v>9897.0499999999993</v>
      </c>
      <c r="I31" s="55">
        <v>18285.45</v>
      </c>
      <c r="J31" s="55">
        <v>23758.59</v>
      </c>
    </row>
    <row r="32" spans="1:10" ht="14.4" customHeight="1" x14ac:dyDescent="0.3">
      <c r="A32" s="95" t="s">
        <v>148</v>
      </c>
      <c r="B32" s="95"/>
      <c r="C32" s="95"/>
      <c r="D32" s="95"/>
      <c r="E32" s="95"/>
      <c r="F32" s="53" t="s">
        <v>143</v>
      </c>
      <c r="G32" s="54">
        <v>39791.730000000003</v>
      </c>
      <c r="H32" s="61">
        <v>9897.0499999999993</v>
      </c>
      <c r="I32" s="61">
        <v>9900.4</v>
      </c>
      <c r="J32" s="61">
        <v>19994.28</v>
      </c>
    </row>
    <row r="33" spans="1:10" ht="14.4" customHeight="1" x14ac:dyDescent="0.3">
      <c r="A33" s="56"/>
      <c r="B33" s="57"/>
      <c r="C33" s="57"/>
      <c r="D33" s="57"/>
      <c r="E33" s="57"/>
      <c r="F33" s="53" t="s">
        <v>118</v>
      </c>
      <c r="G33" s="54">
        <v>39791.730000000003</v>
      </c>
      <c r="H33" s="61">
        <v>9897.0499999999993</v>
      </c>
      <c r="I33" s="61">
        <v>9900.4</v>
      </c>
      <c r="J33" s="61">
        <v>19994.28</v>
      </c>
    </row>
    <row r="34" spans="1:10" ht="14.4" customHeight="1" x14ac:dyDescent="0.3">
      <c r="A34" s="56"/>
      <c r="B34" s="57"/>
      <c r="C34" s="57"/>
      <c r="D34" s="57"/>
      <c r="E34" s="57"/>
      <c r="F34" s="53" t="s">
        <v>144</v>
      </c>
      <c r="G34" s="54">
        <v>9897.0499999999993</v>
      </c>
      <c r="H34" s="61">
        <v>9897.0499999999993</v>
      </c>
      <c r="I34" s="61">
        <v>0</v>
      </c>
      <c r="J34" s="61">
        <v>0</v>
      </c>
    </row>
    <row r="35" spans="1:10" ht="14.4" customHeight="1" x14ac:dyDescent="0.3">
      <c r="A35" s="58"/>
      <c r="B35" s="59"/>
      <c r="C35" s="59"/>
      <c r="D35" s="59"/>
      <c r="E35" s="59"/>
      <c r="F35" s="53" t="s">
        <v>119</v>
      </c>
      <c r="G35" s="54">
        <v>39791.730000000003</v>
      </c>
      <c r="H35" s="61">
        <v>9897.0499999999993</v>
      </c>
      <c r="I35" s="61">
        <v>9900.4</v>
      </c>
      <c r="J35" s="61">
        <v>19994.28</v>
      </c>
    </row>
    <row r="36" spans="1:10" ht="14.4" customHeight="1" x14ac:dyDescent="0.3">
      <c r="A36" s="95" t="s">
        <v>149</v>
      </c>
      <c r="B36" s="95"/>
      <c r="C36" s="95"/>
      <c r="D36" s="95"/>
      <c r="E36" s="95"/>
      <c r="F36" s="53" t="s">
        <v>143</v>
      </c>
      <c r="G36" s="54">
        <v>5600.83</v>
      </c>
      <c r="H36" s="61">
        <v>0</v>
      </c>
      <c r="I36" s="61">
        <v>2346.12</v>
      </c>
      <c r="J36" s="61">
        <v>3254.71</v>
      </c>
    </row>
    <row r="37" spans="1:10" ht="14.4" customHeight="1" x14ac:dyDescent="0.3">
      <c r="A37" s="56"/>
      <c r="B37" s="57"/>
      <c r="C37" s="57"/>
      <c r="D37" s="57"/>
      <c r="E37" s="57"/>
      <c r="F37" s="53" t="s">
        <v>118</v>
      </c>
      <c r="G37" s="54">
        <v>5600.83</v>
      </c>
      <c r="H37" s="61">
        <v>0</v>
      </c>
      <c r="I37" s="61">
        <v>2346.12</v>
      </c>
      <c r="J37" s="61">
        <v>3254.71</v>
      </c>
    </row>
    <row r="38" spans="1:10" ht="14.4" customHeight="1" x14ac:dyDescent="0.3">
      <c r="A38" s="56"/>
      <c r="B38" s="57"/>
      <c r="C38" s="57"/>
      <c r="D38" s="57"/>
      <c r="E38" s="57"/>
      <c r="F38" s="53" t="s">
        <v>144</v>
      </c>
      <c r="G38" s="54">
        <v>26298.240000000002</v>
      </c>
      <c r="H38" s="61">
        <v>0</v>
      </c>
      <c r="I38" s="61">
        <v>6298.24</v>
      </c>
      <c r="J38" s="61">
        <v>20000</v>
      </c>
    </row>
    <row r="39" spans="1:10" ht="14.4" customHeight="1" x14ac:dyDescent="0.3">
      <c r="A39" s="58"/>
      <c r="B39" s="59"/>
      <c r="C39" s="59"/>
      <c r="D39" s="59"/>
      <c r="E39" s="59"/>
      <c r="F39" s="53" t="s">
        <v>119</v>
      </c>
      <c r="G39" s="54">
        <v>5600.83</v>
      </c>
      <c r="H39" s="61">
        <v>0</v>
      </c>
      <c r="I39" s="61">
        <v>2346.12</v>
      </c>
      <c r="J39" s="61">
        <v>3254.71</v>
      </c>
    </row>
    <row r="40" spans="1:10" ht="14.4" customHeight="1" x14ac:dyDescent="0.3">
      <c r="A40" s="95" t="s">
        <v>151</v>
      </c>
      <c r="B40" s="95"/>
      <c r="C40" s="95"/>
      <c r="D40" s="95"/>
      <c r="E40" s="95"/>
      <c r="F40" s="53" t="s">
        <v>143</v>
      </c>
      <c r="G40" s="54">
        <v>6548.53</v>
      </c>
      <c r="H40" s="61">
        <v>0</v>
      </c>
      <c r="I40" s="61">
        <v>6038.93</v>
      </c>
      <c r="J40" s="61">
        <v>509.6</v>
      </c>
    </row>
    <row r="41" spans="1:10" ht="14.4" customHeight="1" x14ac:dyDescent="0.3">
      <c r="A41" s="56"/>
      <c r="B41" s="57"/>
      <c r="C41" s="57"/>
      <c r="D41" s="57"/>
      <c r="E41" s="57"/>
      <c r="F41" s="53" t="s">
        <v>118</v>
      </c>
      <c r="G41" s="54">
        <v>6548.53</v>
      </c>
      <c r="H41" s="61">
        <v>0</v>
      </c>
      <c r="I41" s="61">
        <v>6038.93</v>
      </c>
      <c r="J41" s="61">
        <v>509.6</v>
      </c>
    </row>
    <row r="42" spans="1:10" ht="14.4" customHeight="1" x14ac:dyDescent="0.3">
      <c r="A42" s="56"/>
      <c r="B42" s="57"/>
      <c r="C42" s="57"/>
      <c r="D42" s="57"/>
      <c r="E42" s="57"/>
      <c r="F42" s="53" t="s">
        <v>144</v>
      </c>
      <c r="G42" s="54">
        <v>11038.93</v>
      </c>
      <c r="H42" s="61">
        <v>0</v>
      </c>
      <c r="I42" s="61">
        <v>6038.93</v>
      </c>
      <c r="J42" s="61">
        <v>5000</v>
      </c>
    </row>
    <row r="43" spans="1:10" ht="14.4" customHeight="1" x14ac:dyDescent="0.3">
      <c r="A43" s="58"/>
      <c r="B43" s="59"/>
      <c r="C43" s="59"/>
      <c r="D43" s="59"/>
      <c r="E43" s="59"/>
      <c r="F43" s="53" t="s">
        <v>119</v>
      </c>
      <c r="G43" s="54">
        <v>6548.53</v>
      </c>
      <c r="H43" s="61">
        <v>0</v>
      </c>
      <c r="I43" s="61">
        <v>6038.93</v>
      </c>
      <c r="J43" s="61">
        <v>509.6</v>
      </c>
    </row>
    <row r="44" spans="1:10" ht="14.4" customHeight="1" x14ac:dyDescent="0.3">
      <c r="A44" s="95" t="s">
        <v>152</v>
      </c>
      <c r="B44" s="95"/>
      <c r="C44" s="95"/>
      <c r="D44" s="95"/>
      <c r="E44" s="95"/>
      <c r="F44" s="53" t="s">
        <v>143</v>
      </c>
      <c r="G44" s="54">
        <v>48711.21</v>
      </c>
      <c r="H44" s="55">
        <v>11632.42</v>
      </c>
      <c r="I44" s="55">
        <v>13434.32</v>
      </c>
      <c r="J44" s="55">
        <v>23644.47</v>
      </c>
    </row>
    <row r="45" spans="1:10" ht="14.4" customHeight="1" x14ac:dyDescent="0.3">
      <c r="A45" s="56"/>
      <c r="B45" s="57"/>
      <c r="C45" s="57"/>
      <c r="D45" s="57"/>
      <c r="E45" s="57"/>
      <c r="F45" s="53" t="s">
        <v>118</v>
      </c>
      <c r="G45" s="54">
        <v>48711.21</v>
      </c>
      <c r="H45" s="55">
        <v>11632.42</v>
      </c>
      <c r="I45" s="55">
        <v>13434.32</v>
      </c>
      <c r="J45" s="55">
        <v>23644.47</v>
      </c>
    </row>
    <row r="46" spans="1:10" ht="14.4" customHeight="1" x14ac:dyDescent="0.3">
      <c r="A46" s="56"/>
      <c r="B46" s="57"/>
      <c r="C46" s="57"/>
      <c r="D46" s="57"/>
      <c r="E46" s="57"/>
      <c r="F46" s="53" t="s">
        <v>144</v>
      </c>
      <c r="G46" s="54">
        <v>14334.32</v>
      </c>
      <c r="H46" s="55">
        <v>11632.42</v>
      </c>
      <c r="I46" s="55">
        <v>1801.9</v>
      </c>
      <c r="J46" s="55">
        <v>900</v>
      </c>
    </row>
    <row r="47" spans="1:10" ht="14.4" customHeight="1" x14ac:dyDescent="0.3">
      <c r="A47" s="58"/>
      <c r="B47" s="59"/>
      <c r="C47" s="59"/>
      <c r="D47" s="59"/>
      <c r="E47" s="59"/>
      <c r="F47" s="53" t="s">
        <v>119</v>
      </c>
      <c r="G47" s="54">
        <v>48711.21</v>
      </c>
      <c r="H47" s="55">
        <v>11632.42</v>
      </c>
      <c r="I47" s="55">
        <v>13434.32</v>
      </c>
      <c r="J47" s="55">
        <v>23644.47</v>
      </c>
    </row>
    <row r="48" spans="1:10" ht="14.4" customHeight="1" x14ac:dyDescent="0.3">
      <c r="A48" s="95" t="s">
        <v>148</v>
      </c>
      <c r="B48" s="95"/>
      <c r="C48" s="95"/>
      <c r="D48" s="95"/>
      <c r="E48" s="95"/>
      <c r="F48" s="53" t="s">
        <v>143</v>
      </c>
      <c r="G48" s="54">
        <v>46486.91</v>
      </c>
      <c r="H48" s="61">
        <v>11632.42</v>
      </c>
      <c r="I48" s="61">
        <v>11632.42</v>
      </c>
      <c r="J48" s="61">
        <v>23222.07</v>
      </c>
    </row>
    <row r="49" spans="1:10" ht="14.4" customHeight="1" x14ac:dyDescent="0.3">
      <c r="A49" s="56"/>
      <c r="B49" s="57"/>
      <c r="C49" s="57"/>
      <c r="D49" s="57"/>
      <c r="E49" s="57"/>
      <c r="F49" s="53" t="s">
        <v>118</v>
      </c>
      <c r="G49" s="54">
        <v>46486.91</v>
      </c>
      <c r="H49" s="61">
        <v>11632.42</v>
      </c>
      <c r="I49" s="61">
        <v>11632.42</v>
      </c>
      <c r="J49" s="61">
        <v>23222.07</v>
      </c>
    </row>
    <row r="50" spans="1:10" ht="14.4" customHeight="1" x14ac:dyDescent="0.3">
      <c r="A50" s="56"/>
      <c r="B50" s="57"/>
      <c r="C50" s="57"/>
      <c r="D50" s="57"/>
      <c r="E50" s="57"/>
      <c r="F50" s="53" t="s">
        <v>144</v>
      </c>
      <c r="G50" s="54">
        <v>11632.42</v>
      </c>
      <c r="H50" s="61">
        <v>11632.42</v>
      </c>
      <c r="I50" s="61">
        <v>0</v>
      </c>
      <c r="J50" s="61">
        <v>0</v>
      </c>
    </row>
    <row r="51" spans="1:10" ht="14.4" customHeight="1" x14ac:dyDescent="0.3">
      <c r="A51" s="58"/>
      <c r="B51" s="59"/>
      <c r="C51" s="59"/>
      <c r="D51" s="59"/>
      <c r="E51" s="59"/>
      <c r="F51" s="53" t="s">
        <v>119</v>
      </c>
      <c r="G51" s="54">
        <v>46486.91</v>
      </c>
      <c r="H51" s="61">
        <v>11632.42</v>
      </c>
      <c r="I51" s="61">
        <v>11632.42</v>
      </c>
      <c r="J51" s="61">
        <v>23222.07</v>
      </c>
    </row>
    <row r="52" spans="1:10" ht="14.4" customHeight="1" x14ac:dyDescent="0.3">
      <c r="A52" s="95" t="s">
        <v>149</v>
      </c>
      <c r="B52" s="95"/>
      <c r="C52" s="95"/>
      <c r="D52" s="95"/>
      <c r="E52" s="95"/>
      <c r="F52" s="53" t="s">
        <v>143</v>
      </c>
      <c r="G52" s="54">
        <v>2224.3000000000002</v>
      </c>
      <c r="H52" s="61">
        <v>0</v>
      </c>
      <c r="I52" s="61">
        <v>1801.9</v>
      </c>
      <c r="J52" s="61">
        <v>422.4</v>
      </c>
    </row>
    <row r="53" spans="1:10" ht="14.4" customHeight="1" x14ac:dyDescent="0.3">
      <c r="A53" s="56"/>
      <c r="B53" s="57"/>
      <c r="C53" s="57"/>
      <c r="D53" s="57"/>
      <c r="E53" s="57"/>
      <c r="F53" s="53" t="s">
        <v>118</v>
      </c>
      <c r="G53" s="54">
        <v>2224.3000000000002</v>
      </c>
      <c r="H53" s="61">
        <v>0</v>
      </c>
      <c r="I53" s="61">
        <v>1801.9</v>
      </c>
      <c r="J53" s="61">
        <v>422.4</v>
      </c>
    </row>
    <row r="54" spans="1:10" ht="14.4" customHeight="1" x14ac:dyDescent="0.3">
      <c r="A54" s="56"/>
      <c r="B54" s="57"/>
      <c r="C54" s="57"/>
      <c r="D54" s="57"/>
      <c r="E54" s="57"/>
      <c r="F54" s="53" t="s">
        <v>144</v>
      </c>
      <c r="G54" s="54">
        <v>2701.9</v>
      </c>
      <c r="H54" s="61">
        <v>0</v>
      </c>
      <c r="I54" s="61">
        <v>1801.9</v>
      </c>
      <c r="J54" s="61">
        <v>900</v>
      </c>
    </row>
    <row r="55" spans="1:10" ht="14.4" customHeight="1" x14ac:dyDescent="0.3">
      <c r="A55" s="58"/>
      <c r="B55" s="59"/>
      <c r="C55" s="59"/>
      <c r="D55" s="59"/>
      <c r="E55" s="59"/>
      <c r="F55" s="53" t="s">
        <v>119</v>
      </c>
      <c r="G55" s="54">
        <v>2224.3000000000002</v>
      </c>
      <c r="H55" s="61">
        <v>0</v>
      </c>
      <c r="I55" s="61">
        <v>1801.9</v>
      </c>
      <c r="J55" s="61">
        <v>422.4</v>
      </c>
    </row>
    <row r="56" spans="1:10" ht="14.4" customHeight="1" x14ac:dyDescent="0.3">
      <c r="A56" s="95" t="s">
        <v>153</v>
      </c>
      <c r="B56" s="95"/>
      <c r="C56" s="95"/>
      <c r="D56" s="95"/>
      <c r="E56" s="95"/>
      <c r="F56" s="53" t="s">
        <v>143</v>
      </c>
      <c r="G56" s="54">
        <v>23378.639999999999</v>
      </c>
      <c r="H56" s="55">
        <v>5540.86</v>
      </c>
      <c r="I56" s="55">
        <v>6080.58</v>
      </c>
      <c r="J56" s="55">
        <v>11757.2</v>
      </c>
    </row>
    <row r="57" spans="1:10" ht="14.4" customHeight="1" x14ac:dyDescent="0.3">
      <c r="A57" s="56"/>
      <c r="B57" s="57"/>
      <c r="C57" s="57"/>
      <c r="D57" s="57"/>
      <c r="E57" s="57"/>
      <c r="F57" s="53" t="s">
        <v>118</v>
      </c>
      <c r="G57" s="54">
        <v>23378.639999999999</v>
      </c>
      <c r="H57" s="55">
        <v>5540.86</v>
      </c>
      <c r="I57" s="55">
        <v>6080.58</v>
      </c>
      <c r="J57" s="55">
        <v>11757.2</v>
      </c>
    </row>
    <row r="58" spans="1:10" ht="14.4" customHeight="1" x14ac:dyDescent="0.3">
      <c r="A58" s="56"/>
      <c r="B58" s="57"/>
      <c r="C58" s="57"/>
      <c r="D58" s="57"/>
      <c r="E58" s="57"/>
      <c r="F58" s="53" t="s">
        <v>144</v>
      </c>
      <c r="G58" s="54">
        <v>5540.86</v>
      </c>
      <c r="H58" s="55">
        <v>5540.86</v>
      </c>
      <c r="I58" s="61">
        <v>0</v>
      </c>
      <c r="J58" s="61">
        <v>0</v>
      </c>
    </row>
    <row r="59" spans="1:10" ht="14.4" customHeight="1" x14ac:dyDescent="0.3">
      <c r="A59" s="58"/>
      <c r="B59" s="59"/>
      <c r="C59" s="59"/>
      <c r="D59" s="59"/>
      <c r="E59" s="59"/>
      <c r="F59" s="53" t="s">
        <v>119</v>
      </c>
      <c r="G59" s="54">
        <v>23378.639999999999</v>
      </c>
      <c r="H59" s="55">
        <v>5540.86</v>
      </c>
      <c r="I59" s="55">
        <v>6080.58</v>
      </c>
      <c r="J59" s="55">
        <v>11757.2</v>
      </c>
    </row>
    <row r="60" spans="1:10" ht="14.4" customHeight="1" x14ac:dyDescent="0.3">
      <c r="A60" s="95" t="s">
        <v>148</v>
      </c>
      <c r="B60" s="95"/>
      <c r="C60" s="95"/>
      <c r="D60" s="95"/>
      <c r="E60" s="95"/>
      <c r="F60" s="53" t="s">
        <v>143</v>
      </c>
      <c r="G60" s="54">
        <v>23378.639999999999</v>
      </c>
      <c r="H60" s="61">
        <v>5540.86</v>
      </c>
      <c r="I60" s="61">
        <v>6080.58</v>
      </c>
      <c r="J60" s="61">
        <v>11757.2</v>
      </c>
    </row>
    <row r="61" spans="1:10" ht="14.4" customHeight="1" x14ac:dyDescent="0.3">
      <c r="A61" s="56"/>
      <c r="B61" s="57"/>
      <c r="C61" s="57"/>
      <c r="D61" s="57"/>
      <c r="E61" s="57"/>
      <c r="F61" s="53" t="s">
        <v>118</v>
      </c>
      <c r="G61" s="54">
        <v>23378.639999999999</v>
      </c>
      <c r="H61" s="61">
        <v>5540.86</v>
      </c>
      <c r="I61" s="61">
        <v>6080.58</v>
      </c>
      <c r="J61" s="61">
        <v>11757.2</v>
      </c>
    </row>
    <row r="62" spans="1:10" ht="14.4" customHeight="1" x14ac:dyDescent="0.3">
      <c r="A62" s="56"/>
      <c r="B62" s="57"/>
      <c r="C62" s="57"/>
      <c r="D62" s="57"/>
      <c r="E62" s="57"/>
      <c r="F62" s="53" t="s">
        <v>144</v>
      </c>
      <c r="G62" s="54">
        <v>5540.86</v>
      </c>
      <c r="H62" s="61">
        <v>5540.86</v>
      </c>
      <c r="I62" s="61">
        <v>0</v>
      </c>
      <c r="J62" s="61">
        <v>0</v>
      </c>
    </row>
    <row r="63" spans="1:10" ht="14.4" customHeight="1" x14ac:dyDescent="0.3">
      <c r="A63" s="58"/>
      <c r="B63" s="59"/>
      <c r="C63" s="59"/>
      <c r="D63" s="59"/>
      <c r="E63" s="59"/>
      <c r="F63" s="53" t="s">
        <v>119</v>
      </c>
      <c r="G63" s="54">
        <v>23378.639999999999</v>
      </c>
      <c r="H63" s="61">
        <v>5540.86</v>
      </c>
      <c r="I63" s="61">
        <v>6080.58</v>
      </c>
      <c r="J63" s="61">
        <v>11757.2</v>
      </c>
    </row>
    <row r="64" spans="1:10" ht="14.4" customHeight="1" x14ac:dyDescent="0.3">
      <c r="A64" s="95" t="s">
        <v>154</v>
      </c>
      <c r="B64" s="95"/>
      <c r="C64" s="95"/>
      <c r="D64" s="95"/>
      <c r="E64" s="95"/>
      <c r="F64" s="53" t="s">
        <v>143</v>
      </c>
      <c r="G64" s="54">
        <v>45282.71</v>
      </c>
      <c r="H64" s="55">
        <v>15623.68</v>
      </c>
      <c r="I64" s="55">
        <v>12403.11</v>
      </c>
      <c r="J64" s="55">
        <v>17255.919999999998</v>
      </c>
    </row>
    <row r="65" spans="1:10" ht="14.4" customHeight="1" x14ac:dyDescent="0.3">
      <c r="A65" s="56"/>
      <c r="B65" s="57"/>
      <c r="C65" s="57"/>
      <c r="D65" s="57"/>
      <c r="E65" s="57"/>
      <c r="F65" s="53" t="s">
        <v>118</v>
      </c>
      <c r="G65" s="54">
        <v>45282.71</v>
      </c>
      <c r="H65" s="55">
        <v>15623.68</v>
      </c>
      <c r="I65" s="55">
        <v>12403.11</v>
      </c>
      <c r="J65" s="55">
        <v>17255.919999999998</v>
      </c>
    </row>
    <row r="66" spans="1:10" ht="14.4" customHeight="1" x14ac:dyDescent="0.3">
      <c r="A66" s="56"/>
      <c r="B66" s="57"/>
      <c r="C66" s="57"/>
      <c r="D66" s="57"/>
      <c r="E66" s="57"/>
      <c r="F66" s="53" t="s">
        <v>144</v>
      </c>
      <c r="G66" s="54">
        <v>31864.84</v>
      </c>
      <c r="H66" s="55">
        <v>15623.68</v>
      </c>
      <c r="I66" s="55">
        <v>4270.63</v>
      </c>
      <c r="J66" s="55">
        <v>11970.53</v>
      </c>
    </row>
    <row r="67" spans="1:10" ht="14.4" customHeight="1" x14ac:dyDescent="0.3">
      <c r="A67" s="58"/>
      <c r="B67" s="59"/>
      <c r="C67" s="59"/>
      <c r="D67" s="59"/>
      <c r="E67" s="59"/>
      <c r="F67" s="53" t="s">
        <v>119</v>
      </c>
      <c r="G67" s="54">
        <v>45282.71</v>
      </c>
      <c r="H67" s="55">
        <v>15623.68</v>
      </c>
      <c r="I67" s="55">
        <v>12403.11</v>
      </c>
      <c r="J67" s="55">
        <v>17255.919999999998</v>
      </c>
    </row>
    <row r="68" spans="1:10" ht="14.4" customHeight="1" x14ac:dyDescent="0.3">
      <c r="A68" s="95" t="s">
        <v>148</v>
      </c>
      <c r="B68" s="95"/>
      <c r="C68" s="95"/>
      <c r="D68" s="95"/>
      <c r="E68" s="95"/>
      <c r="F68" s="53" t="s">
        <v>143</v>
      </c>
      <c r="G68" s="54">
        <v>33144.9</v>
      </c>
      <c r="H68" s="61">
        <v>8132.48</v>
      </c>
      <c r="I68" s="61">
        <v>8132.48</v>
      </c>
      <c r="J68" s="61">
        <v>16879.939999999999</v>
      </c>
    </row>
    <row r="69" spans="1:10" ht="14.4" customHeight="1" x14ac:dyDescent="0.3">
      <c r="A69" s="56"/>
      <c r="B69" s="57"/>
      <c r="C69" s="57"/>
      <c r="D69" s="57"/>
      <c r="E69" s="57"/>
      <c r="F69" s="53" t="s">
        <v>118</v>
      </c>
      <c r="G69" s="54">
        <v>33144.9</v>
      </c>
      <c r="H69" s="61">
        <v>8132.48</v>
      </c>
      <c r="I69" s="61">
        <v>8132.48</v>
      </c>
      <c r="J69" s="61">
        <v>16879.939999999999</v>
      </c>
    </row>
    <row r="70" spans="1:10" ht="14.4" customHeight="1" x14ac:dyDescent="0.3">
      <c r="A70" s="56"/>
      <c r="B70" s="57"/>
      <c r="C70" s="57"/>
      <c r="D70" s="57"/>
      <c r="E70" s="57"/>
      <c r="F70" s="53" t="s">
        <v>144</v>
      </c>
      <c r="G70" s="54">
        <v>8132.48</v>
      </c>
      <c r="H70" s="61">
        <v>8132.48</v>
      </c>
      <c r="I70" s="61">
        <v>0</v>
      </c>
      <c r="J70" s="61">
        <v>0</v>
      </c>
    </row>
    <row r="71" spans="1:10" ht="14.4" customHeight="1" x14ac:dyDescent="0.3">
      <c r="A71" s="58"/>
      <c r="B71" s="59"/>
      <c r="C71" s="59"/>
      <c r="D71" s="59"/>
      <c r="E71" s="59"/>
      <c r="F71" s="53" t="s">
        <v>119</v>
      </c>
      <c r="G71" s="54">
        <v>33144.9</v>
      </c>
      <c r="H71" s="61">
        <v>8132.48</v>
      </c>
      <c r="I71" s="61">
        <v>8132.48</v>
      </c>
      <c r="J71" s="61">
        <v>16879.939999999999</v>
      </c>
    </row>
    <row r="72" spans="1:10" ht="14.4" customHeight="1" x14ac:dyDescent="0.3">
      <c r="A72" s="95" t="s">
        <v>149</v>
      </c>
      <c r="B72" s="95"/>
      <c r="C72" s="95"/>
      <c r="D72" s="95"/>
      <c r="E72" s="95"/>
      <c r="F72" s="53" t="s">
        <v>143</v>
      </c>
      <c r="G72" s="54">
        <v>11665.95</v>
      </c>
      <c r="H72" s="61">
        <v>7491.2</v>
      </c>
      <c r="I72" s="61">
        <v>3798.77</v>
      </c>
      <c r="J72" s="61">
        <v>375.98</v>
      </c>
    </row>
    <row r="73" spans="1:10" ht="14.4" customHeight="1" x14ac:dyDescent="0.3">
      <c r="A73" s="56"/>
      <c r="B73" s="57"/>
      <c r="C73" s="57"/>
      <c r="D73" s="57"/>
      <c r="E73" s="57"/>
      <c r="F73" s="53" t="s">
        <v>118</v>
      </c>
      <c r="G73" s="54">
        <v>11665.95</v>
      </c>
      <c r="H73" s="61">
        <v>7491.2</v>
      </c>
      <c r="I73" s="61">
        <v>3798.77</v>
      </c>
      <c r="J73" s="61">
        <v>375.98</v>
      </c>
    </row>
    <row r="74" spans="1:10" ht="14.4" customHeight="1" x14ac:dyDescent="0.3">
      <c r="A74" s="56"/>
      <c r="B74" s="57"/>
      <c r="C74" s="57"/>
      <c r="D74" s="57"/>
      <c r="E74" s="57"/>
      <c r="F74" s="53" t="s">
        <v>144</v>
      </c>
      <c r="G74" s="54">
        <v>22960.5</v>
      </c>
      <c r="H74" s="61">
        <v>7491.2</v>
      </c>
      <c r="I74" s="61">
        <v>3798.77</v>
      </c>
      <c r="J74" s="61">
        <v>11670.53</v>
      </c>
    </row>
    <row r="75" spans="1:10" ht="14.4" customHeight="1" x14ac:dyDescent="0.3">
      <c r="A75" s="58"/>
      <c r="B75" s="59"/>
      <c r="C75" s="59"/>
      <c r="D75" s="59"/>
      <c r="E75" s="59"/>
      <c r="F75" s="53" t="s">
        <v>119</v>
      </c>
      <c r="G75" s="54">
        <v>11665.95</v>
      </c>
      <c r="H75" s="61">
        <v>7491.2</v>
      </c>
      <c r="I75" s="61">
        <v>3798.77</v>
      </c>
      <c r="J75" s="61">
        <v>375.98</v>
      </c>
    </row>
    <row r="76" spans="1:10" ht="14.4" customHeight="1" x14ac:dyDescent="0.3">
      <c r="A76" s="95" t="s">
        <v>151</v>
      </c>
      <c r="B76" s="95"/>
      <c r="C76" s="95"/>
      <c r="D76" s="95"/>
      <c r="E76" s="95"/>
      <c r="F76" s="53" t="s">
        <v>143</v>
      </c>
      <c r="G76" s="54">
        <v>471.86</v>
      </c>
      <c r="H76" s="61">
        <v>0</v>
      </c>
      <c r="I76" s="61">
        <v>471.86</v>
      </c>
      <c r="J76" s="61">
        <v>0</v>
      </c>
    </row>
    <row r="77" spans="1:10" ht="14.4" customHeight="1" x14ac:dyDescent="0.3">
      <c r="A77" s="56"/>
      <c r="B77" s="57"/>
      <c r="C77" s="57"/>
      <c r="D77" s="57"/>
      <c r="E77" s="57"/>
      <c r="F77" s="53" t="s">
        <v>118</v>
      </c>
      <c r="G77" s="54">
        <v>471.86</v>
      </c>
      <c r="H77" s="61">
        <v>0</v>
      </c>
      <c r="I77" s="61">
        <v>471.86</v>
      </c>
      <c r="J77" s="61">
        <v>0</v>
      </c>
    </row>
    <row r="78" spans="1:10" ht="14.4" customHeight="1" x14ac:dyDescent="0.3">
      <c r="A78" s="56"/>
      <c r="B78" s="57"/>
      <c r="C78" s="57"/>
      <c r="D78" s="57"/>
      <c r="E78" s="57"/>
      <c r="F78" s="53" t="s">
        <v>144</v>
      </c>
      <c r="G78" s="54">
        <v>771.86</v>
      </c>
      <c r="H78" s="61">
        <v>0</v>
      </c>
      <c r="I78" s="61">
        <v>471.86</v>
      </c>
      <c r="J78" s="61">
        <v>300</v>
      </c>
    </row>
    <row r="79" spans="1:10" ht="17.399999999999999" customHeight="1" x14ac:dyDescent="0.3">
      <c r="A79" s="58"/>
      <c r="B79" s="59"/>
      <c r="C79" s="59"/>
      <c r="D79" s="59"/>
      <c r="E79" s="59"/>
      <c r="F79" s="53" t="s">
        <v>119</v>
      </c>
      <c r="G79" s="54">
        <v>471.86</v>
      </c>
      <c r="H79" s="61">
        <v>0</v>
      </c>
      <c r="I79" s="61">
        <v>471.86</v>
      </c>
      <c r="J79" s="61">
        <v>0</v>
      </c>
    </row>
    <row r="80" spans="1:10" ht="17.399999999999999" customHeight="1" x14ac:dyDescent="0.3">
      <c r="A80" s="95" t="s">
        <v>155</v>
      </c>
      <c r="B80" s="95"/>
      <c r="C80" s="95"/>
      <c r="D80" s="95"/>
      <c r="E80" s="95"/>
      <c r="F80" s="53" t="s">
        <v>143</v>
      </c>
      <c r="G80" s="54">
        <v>2729.87</v>
      </c>
      <c r="H80" s="55">
        <v>678.28</v>
      </c>
      <c r="I80" s="55">
        <v>678.28</v>
      </c>
      <c r="J80" s="55">
        <v>1373.31</v>
      </c>
    </row>
    <row r="81" spans="1:10" ht="17.399999999999999" customHeight="1" x14ac:dyDescent="0.3">
      <c r="A81" s="56"/>
      <c r="B81" s="57"/>
      <c r="C81" s="57"/>
      <c r="D81" s="57"/>
      <c r="E81" s="57"/>
      <c r="F81" s="53" t="s">
        <v>118</v>
      </c>
      <c r="G81" s="54">
        <v>2729.87</v>
      </c>
      <c r="H81" s="55">
        <v>113</v>
      </c>
      <c r="I81" s="55">
        <v>56.5</v>
      </c>
      <c r="J81" s="55">
        <v>2560.37</v>
      </c>
    </row>
    <row r="82" spans="1:10" ht="17.399999999999999" customHeight="1" x14ac:dyDescent="0.3">
      <c r="A82" s="56"/>
      <c r="B82" s="57"/>
      <c r="C82" s="57"/>
      <c r="D82" s="57"/>
      <c r="E82" s="57"/>
      <c r="F82" s="53" t="s">
        <v>144</v>
      </c>
      <c r="G82" s="54">
        <v>113</v>
      </c>
      <c r="H82" s="55">
        <v>113</v>
      </c>
      <c r="I82" s="61">
        <v>0</v>
      </c>
      <c r="J82" s="61">
        <v>0</v>
      </c>
    </row>
    <row r="83" spans="1:10" ht="17.399999999999999" customHeight="1" x14ac:dyDescent="0.3">
      <c r="A83" s="56"/>
      <c r="B83" s="57"/>
      <c r="C83" s="57"/>
      <c r="D83" s="57"/>
      <c r="E83" s="57"/>
      <c r="F83" s="53" t="s">
        <v>119</v>
      </c>
      <c r="G83" s="54">
        <v>2729.87</v>
      </c>
      <c r="H83" s="55">
        <v>113</v>
      </c>
      <c r="I83" s="55">
        <v>56.5</v>
      </c>
      <c r="J83" s="55">
        <v>2560.37</v>
      </c>
    </row>
    <row r="84" spans="1:10" ht="17.399999999999999" customHeight="1" x14ac:dyDescent="0.3">
      <c r="A84" s="58"/>
      <c r="B84" s="59"/>
      <c r="C84" s="59"/>
      <c r="D84" s="59"/>
      <c r="E84" s="59"/>
      <c r="F84" s="53" t="s">
        <v>145</v>
      </c>
      <c r="G84" s="54">
        <v>0</v>
      </c>
      <c r="H84" s="55">
        <v>-565.28</v>
      </c>
      <c r="I84" s="55">
        <v>-621.78</v>
      </c>
      <c r="J84" s="55">
        <v>1187.06</v>
      </c>
    </row>
    <row r="85" spans="1:10" ht="17.399999999999999" customHeight="1" x14ac:dyDescent="0.3">
      <c r="A85" s="95" t="s">
        <v>148</v>
      </c>
      <c r="B85" s="95"/>
      <c r="C85" s="95"/>
      <c r="D85" s="95"/>
      <c r="E85" s="95"/>
      <c r="F85" s="53" t="s">
        <v>143</v>
      </c>
      <c r="G85" s="54">
        <v>2729.87</v>
      </c>
      <c r="H85" s="61">
        <v>678.28</v>
      </c>
      <c r="I85" s="61">
        <v>678.28</v>
      </c>
      <c r="J85" s="61">
        <v>1373.31</v>
      </c>
    </row>
    <row r="86" spans="1:10" ht="17.399999999999999" customHeight="1" x14ac:dyDescent="0.3">
      <c r="A86" s="56"/>
      <c r="B86" s="57"/>
      <c r="C86" s="57"/>
      <c r="D86" s="57"/>
      <c r="E86" s="57"/>
      <c r="F86" s="53" t="s">
        <v>118</v>
      </c>
      <c r="G86" s="54">
        <v>2729.87</v>
      </c>
      <c r="H86" s="61">
        <v>113</v>
      </c>
      <c r="I86" s="61">
        <v>56.5</v>
      </c>
      <c r="J86" s="61">
        <v>2560.37</v>
      </c>
    </row>
    <row r="87" spans="1:10" ht="17.399999999999999" customHeight="1" x14ac:dyDescent="0.3">
      <c r="A87" s="56"/>
      <c r="B87" s="57"/>
      <c r="C87" s="57"/>
      <c r="D87" s="57"/>
      <c r="E87" s="57"/>
      <c r="F87" s="53" t="s">
        <v>144</v>
      </c>
      <c r="G87" s="54">
        <v>113</v>
      </c>
      <c r="H87" s="61">
        <v>113</v>
      </c>
      <c r="I87" s="61">
        <v>0</v>
      </c>
      <c r="J87" s="61">
        <v>0</v>
      </c>
    </row>
    <row r="88" spans="1:10" ht="17.399999999999999" customHeight="1" x14ac:dyDescent="0.3">
      <c r="A88" s="56"/>
      <c r="B88" s="57"/>
      <c r="C88" s="57"/>
      <c r="D88" s="57"/>
      <c r="E88" s="57"/>
      <c r="F88" s="53" t="s">
        <v>119</v>
      </c>
      <c r="G88" s="54">
        <v>2729.87</v>
      </c>
      <c r="H88" s="61">
        <v>113</v>
      </c>
      <c r="I88" s="61">
        <v>56.5</v>
      </c>
      <c r="J88" s="61">
        <v>2560.37</v>
      </c>
    </row>
    <row r="89" spans="1:10" ht="14.4" customHeight="1" x14ac:dyDescent="0.3">
      <c r="A89" s="58"/>
      <c r="B89" s="59"/>
      <c r="C89" s="59"/>
      <c r="D89" s="59"/>
      <c r="E89" s="59"/>
      <c r="F89" s="53" t="s">
        <v>145</v>
      </c>
      <c r="G89" s="54">
        <v>0</v>
      </c>
      <c r="H89" s="61">
        <v>-565.28</v>
      </c>
      <c r="I89" s="61">
        <v>-621.78</v>
      </c>
      <c r="J89" s="61">
        <v>1187.06</v>
      </c>
    </row>
    <row r="90" spans="1:10" ht="14.4" customHeight="1" x14ac:dyDescent="0.3">
      <c r="A90" s="95" t="s">
        <v>156</v>
      </c>
      <c r="B90" s="95"/>
      <c r="C90" s="95"/>
      <c r="D90" s="95"/>
      <c r="E90" s="95"/>
      <c r="F90" s="53" t="s">
        <v>143</v>
      </c>
      <c r="G90" s="54">
        <v>4324.78</v>
      </c>
      <c r="H90" s="55">
        <v>1064.68</v>
      </c>
      <c r="I90" s="55">
        <v>1064.68</v>
      </c>
      <c r="J90" s="55">
        <v>2195.42</v>
      </c>
    </row>
    <row r="91" spans="1:10" ht="14.4" customHeight="1" x14ac:dyDescent="0.3">
      <c r="A91" s="56"/>
      <c r="B91" s="57"/>
      <c r="C91" s="57"/>
      <c r="D91" s="57"/>
      <c r="E91" s="57"/>
      <c r="F91" s="53" t="s">
        <v>118</v>
      </c>
      <c r="G91" s="54">
        <v>4324.78</v>
      </c>
      <c r="H91" s="55">
        <v>1064.68</v>
      </c>
      <c r="I91" s="55">
        <v>1064.68</v>
      </c>
      <c r="J91" s="55">
        <v>2195.42</v>
      </c>
    </row>
    <row r="92" spans="1:10" ht="14.4" customHeight="1" x14ac:dyDescent="0.3">
      <c r="A92" s="56"/>
      <c r="B92" s="57"/>
      <c r="C92" s="57"/>
      <c r="D92" s="57"/>
      <c r="E92" s="57"/>
      <c r="F92" s="53" t="s">
        <v>144</v>
      </c>
      <c r="G92" s="54">
        <v>1564.68</v>
      </c>
      <c r="H92" s="55">
        <v>1064.68</v>
      </c>
      <c r="I92" s="61">
        <v>0</v>
      </c>
      <c r="J92" s="55">
        <v>500</v>
      </c>
    </row>
    <row r="93" spans="1:10" ht="14.4" customHeight="1" x14ac:dyDescent="0.3">
      <c r="A93" s="58"/>
      <c r="B93" s="59"/>
      <c r="C93" s="59"/>
      <c r="D93" s="59"/>
      <c r="E93" s="59"/>
      <c r="F93" s="53" t="s">
        <v>119</v>
      </c>
      <c r="G93" s="54">
        <v>4324.78</v>
      </c>
      <c r="H93" s="55">
        <v>1064.68</v>
      </c>
      <c r="I93" s="55">
        <v>1064.68</v>
      </c>
      <c r="J93" s="55">
        <v>2195.42</v>
      </c>
    </row>
    <row r="94" spans="1:10" ht="14.4" customHeight="1" x14ac:dyDescent="0.3">
      <c r="A94" s="95" t="s">
        <v>148</v>
      </c>
      <c r="B94" s="95"/>
      <c r="C94" s="95"/>
      <c r="D94" s="95"/>
      <c r="E94" s="95"/>
      <c r="F94" s="53" t="s">
        <v>143</v>
      </c>
      <c r="G94" s="54">
        <v>4324.78</v>
      </c>
      <c r="H94" s="61">
        <v>1064.68</v>
      </c>
      <c r="I94" s="61">
        <v>1064.68</v>
      </c>
      <c r="J94" s="61">
        <v>2195.42</v>
      </c>
    </row>
    <row r="95" spans="1:10" ht="14.4" customHeight="1" x14ac:dyDescent="0.3">
      <c r="A95" s="56"/>
      <c r="B95" s="57"/>
      <c r="C95" s="57"/>
      <c r="D95" s="57"/>
      <c r="E95" s="57"/>
      <c r="F95" s="53" t="s">
        <v>118</v>
      </c>
      <c r="G95" s="54">
        <v>4324.78</v>
      </c>
      <c r="H95" s="61">
        <v>1064.68</v>
      </c>
      <c r="I95" s="61">
        <v>1064.68</v>
      </c>
      <c r="J95" s="61">
        <v>2195.42</v>
      </c>
    </row>
    <row r="96" spans="1:10" ht="14.4" customHeight="1" x14ac:dyDescent="0.3">
      <c r="A96" s="56"/>
      <c r="B96" s="57"/>
      <c r="C96" s="57"/>
      <c r="D96" s="57"/>
      <c r="E96" s="57"/>
      <c r="F96" s="53" t="s">
        <v>144</v>
      </c>
      <c r="G96" s="54">
        <v>1064.68</v>
      </c>
      <c r="H96" s="61">
        <v>1064.68</v>
      </c>
      <c r="I96" s="61">
        <v>0</v>
      </c>
      <c r="J96" s="61">
        <v>0</v>
      </c>
    </row>
    <row r="97" spans="1:10" ht="14.4" customHeight="1" x14ac:dyDescent="0.3">
      <c r="A97" s="58"/>
      <c r="B97" s="59"/>
      <c r="C97" s="59"/>
      <c r="D97" s="59"/>
      <c r="E97" s="59"/>
      <c r="F97" s="53" t="s">
        <v>119</v>
      </c>
      <c r="G97" s="54">
        <v>4324.78</v>
      </c>
      <c r="H97" s="61">
        <v>1064.68</v>
      </c>
      <c r="I97" s="61">
        <v>1064.68</v>
      </c>
      <c r="J97" s="61">
        <v>2195.42</v>
      </c>
    </row>
    <row r="98" spans="1:10" ht="14.4" customHeight="1" x14ac:dyDescent="0.3">
      <c r="A98" s="96" t="s">
        <v>149</v>
      </c>
      <c r="B98" s="96"/>
      <c r="C98" s="96"/>
      <c r="D98" s="96"/>
      <c r="E98" s="96"/>
      <c r="F98" s="53" t="s">
        <v>144</v>
      </c>
      <c r="G98" s="54">
        <v>500</v>
      </c>
      <c r="H98" s="61">
        <v>0</v>
      </c>
      <c r="I98" s="61">
        <v>0</v>
      </c>
      <c r="J98" s="61">
        <v>500</v>
      </c>
    </row>
    <row r="99" spans="1:10" ht="14.4" customHeight="1" x14ac:dyDescent="0.3">
      <c r="A99" s="95" t="s">
        <v>157</v>
      </c>
      <c r="B99" s="95"/>
      <c r="C99" s="95"/>
      <c r="D99" s="95"/>
      <c r="E99" s="95"/>
      <c r="F99" s="53" t="s">
        <v>143</v>
      </c>
      <c r="G99" s="54">
        <v>10722.62</v>
      </c>
      <c r="H99" s="55">
        <v>2613.17</v>
      </c>
      <c r="I99" s="55">
        <v>2613.17</v>
      </c>
      <c r="J99" s="55">
        <v>5496.28</v>
      </c>
    </row>
    <row r="100" spans="1:10" ht="14.4" customHeight="1" x14ac:dyDescent="0.3">
      <c r="A100" s="56"/>
      <c r="B100" s="57"/>
      <c r="C100" s="57"/>
      <c r="D100" s="57"/>
      <c r="E100" s="57"/>
      <c r="F100" s="53" t="s">
        <v>118</v>
      </c>
      <c r="G100" s="54">
        <v>35888.07</v>
      </c>
      <c r="H100" s="55">
        <v>27778.62</v>
      </c>
      <c r="I100" s="55">
        <v>2613.17</v>
      </c>
      <c r="J100" s="55">
        <v>5496.28</v>
      </c>
    </row>
    <row r="101" spans="1:10" ht="14.4" customHeight="1" x14ac:dyDescent="0.3">
      <c r="A101" s="56"/>
      <c r="B101" s="57"/>
      <c r="C101" s="57"/>
      <c r="D101" s="57"/>
      <c r="E101" s="57"/>
      <c r="F101" s="53" t="s">
        <v>144</v>
      </c>
      <c r="G101" s="54">
        <v>28278.62</v>
      </c>
      <c r="H101" s="55">
        <v>27778.62</v>
      </c>
      <c r="I101" s="61">
        <v>0</v>
      </c>
      <c r="J101" s="55">
        <v>500</v>
      </c>
    </row>
    <row r="102" spans="1:10" ht="14.4" customHeight="1" x14ac:dyDescent="0.3">
      <c r="A102" s="56"/>
      <c r="B102" s="57"/>
      <c r="C102" s="57"/>
      <c r="D102" s="57"/>
      <c r="E102" s="57"/>
      <c r="F102" s="53" t="s">
        <v>119</v>
      </c>
      <c r="G102" s="54">
        <v>35888.07</v>
      </c>
      <c r="H102" s="55">
        <v>27778.62</v>
      </c>
      <c r="I102" s="55">
        <v>2613.17</v>
      </c>
      <c r="J102" s="55">
        <v>5496.28</v>
      </c>
    </row>
    <row r="103" spans="1:10" ht="14.4" customHeight="1" x14ac:dyDescent="0.3">
      <c r="A103" s="58"/>
      <c r="B103" s="59"/>
      <c r="C103" s="59"/>
      <c r="D103" s="59"/>
      <c r="E103" s="59"/>
      <c r="F103" s="53" t="s">
        <v>145</v>
      </c>
      <c r="G103" s="54">
        <v>25165.45</v>
      </c>
      <c r="H103" s="55">
        <v>25165.45</v>
      </c>
      <c r="I103" s="61">
        <v>0</v>
      </c>
      <c r="J103" s="61">
        <v>0</v>
      </c>
    </row>
    <row r="104" spans="1:10" ht="14.4" customHeight="1" x14ac:dyDescent="0.3">
      <c r="A104" s="95" t="s">
        <v>148</v>
      </c>
      <c r="B104" s="95"/>
      <c r="C104" s="95"/>
      <c r="D104" s="95"/>
      <c r="E104" s="95"/>
      <c r="F104" s="53" t="s">
        <v>143</v>
      </c>
      <c r="G104" s="54">
        <v>10552.62</v>
      </c>
      <c r="H104" s="61">
        <v>2613.17</v>
      </c>
      <c r="I104" s="61">
        <v>2613.17</v>
      </c>
      <c r="J104" s="61">
        <v>5326.28</v>
      </c>
    </row>
    <row r="105" spans="1:10" ht="14.4" customHeight="1" x14ac:dyDescent="0.3">
      <c r="A105" s="56"/>
      <c r="B105" s="57"/>
      <c r="C105" s="57"/>
      <c r="D105" s="57"/>
      <c r="E105" s="57"/>
      <c r="F105" s="53" t="s">
        <v>118</v>
      </c>
      <c r="G105" s="54">
        <v>10552.62</v>
      </c>
      <c r="H105" s="61">
        <v>2613.17</v>
      </c>
      <c r="I105" s="61">
        <v>2613.17</v>
      </c>
      <c r="J105" s="61">
        <v>5326.28</v>
      </c>
    </row>
    <row r="106" spans="1:10" ht="14.4" customHeight="1" x14ac:dyDescent="0.3">
      <c r="A106" s="56"/>
      <c r="B106" s="57"/>
      <c r="C106" s="57"/>
      <c r="D106" s="57"/>
      <c r="E106" s="57"/>
      <c r="F106" s="53" t="s">
        <v>144</v>
      </c>
      <c r="G106" s="54">
        <v>2613.17</v>
      </c>
      <c r="H106" s="61">
        <v>2613.17</v>
      </c>
      <c r="I106" s="61">
        <v>0</v>
      </c>
      <c r="J106" s="61">
        <v>0</v>
      </c>
    </row>
    <row r="107" spans="1:10" ht="14.4" customHeight="1" x14ac:dyDescent="0.3">
      <c r="A107" s="58"/>
      <c r="B107" s="59"/>
      <c r="C107" s="59"/>
      <c r="D107" s="59"/>
      <c r="E107" s="59"/>
      <c r="F107" s="53" t="s">
        <v>119</v>
      </c>
      <c r="G107" s="54">
        <v>10552.62</v>
      </c>
      <c r="H107" s="61">
        <v>2613.17</v>
      </c>
      <c r="I107" s="61">
        <v>2613.17</v>
      </c>
      <c r="J107" s="61">
        <v>5326.28</v>
      </c>
    </row>
    <row r="108" spans="1:10" ht="14.4" customHeight="1" x14ac:dyDescent="0.3">
      <c r="A108" s="95" t="s">
        <v>149</v>
      </c>
      <c r="B108" s="95"/>
      <c r="C108" s="95"/>
      <c r="D108" s="95"/>
      <c r="E108" s="95"/>
      <c r="F108" s="53" t="s">
        <v>143</v>
      </c>
      <c r="G108" s="54">
        <v>170</v>
      </c>
      <c r="H108" s="61">
        <v>0</v>
      </c>
      <c r="I108" s="61">
        <v>0</v>
      </c>
      <c r="J108" s="61">
        <v>170</v>
      </c>
    </row>
    <row r="109" spans="1:10" ht="14.4" customHeight="1" x14ac:dyDescent="0.3">
      <c r="A109" s="56"/>
      <c r="B109" s="57"/>
      <c r="C109" s="57"/>
      <c r="D109" s="57"/>
      <c r="E109" s="57"/>
      <c r="F109" s="53" t="s">
        <v>118</v>
      </c>
      <c r="G109" s="54">
        <v>170</v>
      </c>
      <c r="H109" s="61">
        <v>0</v>
      </c>
      <c r="I109" s="61">
        <v>0</v>
      </c>
      <c r="J109" s="61">
        <v>170</v>
      </c>
    </row>
    <row r="110" spans="1:10" ht="14.4" customHeight="1" x14ac:dyDescent="0.3">
      <c r="A110" s="56"/>
      <c r="B110" s="57"/>
      <c r="C110" s="57"/>
      <c r="D110" s="57"/>
      <c r="E110" s="57"/>
      <c r="F110" s="53" t="s">
        <v>144</v>
      </c>
      <c r="G110" s="54">
        <v>500</v>
      </c>
      <c r="H110" s="61">
        <v>0</v>
      </c>
      <c r="I110" s="61">
        <v>0</v>
      </c>
      <c r="J110" s="61">
        <v>500</v>
      </c>
    </row>
    <row r="111" spans="1:10" ht="14.4" customHeight="1" x14ac:dyDescent="0.3">
      <c r="A111" s="58"/>
      <c r="B111" s="59"/>
      <c r="C111" s="59"/>
      <c r="D111" s="59"/>
      <c r="E111" s="59"/>
      <c r="F111" s="53" t="s">
        <v>119</v>
      </c>
      <c r="G111" s="54">
        <v>170</v>
      </c>
      <c r="H111" s="61">
        <v>0</v>
      </c>
      <c r="I111" s="61">
        <v>0</v>
      </c>
      <c r="J111" s="61">
        <v>170</v>
      </c>
    </row>
    <row r="112" spans="1:10" ht="14.4" customHeight="1" x14ac:dyDescent="0.3">
      <c r="A112" s="95" t="s">
        <v>158</v>
      </c>
      <c r="B112" s="95"/>
      <c r="C112" s="95"/>
      <c r="D112" s="95"/>
      <c r="E112" s="95"/>
      <c r="F112" s="53" t="s">
        <v>118</v>
      </c>
      <c r="G112" s="54">
        <v>25165.45</v>
      </c>
      <c r="H112" s="61">
        <v>25165.45</v>
      </c>
      <c r="I112" s="61">
        <v>0</v>
      </c>
      <c r="J112" s="61">
        <v>0</v>
      </c>
    </row>
    <row r="113" spans="1:10" ht="14.4" customHeight="1" x14ac:dyDescent="0.3">
      <c r="A113" s="56"/>
      <c r="B113" s="57"/>
      <c r="C113" s="57"/>
      <c r="D113" s="57"/>
      <c r="E113" s="57"/>
      <c r="F113" s="53" t="s">
        <v>144</v>
      </c>
      <c r="G113" s="54">
        <v>25165.45</v>
      </c>
      <c r="H113" s="61">
        <v>25165.45</v>
      </c>
      <c r="I113" s="61">
        <v>0</v>
      </c>
      <c r="J113" s="61">
        <v>0</v>
      </c>
    </row>
    <row r="114" spans="1:10" ht="14.4" customHeight="1" x14ac:dyDescent="0.3">
      <c r="A114" s="56"/>
      <c r="B114" s="57"/>
      <c r="C114" s="57"/>
      <c r="D114" s="57"/>
      <c r="E114" s="57"/>
      <c r="F114" s="53" t="s">
        <v>119</v>
      </c>
      <c r="G114" s="54">
        <v>25165.45</v>
      </c>
      <c r="H114" s="61">
        <v>25165.45</v>
      </c>
      <c r="I114" s="61">
        <v>0</v>
      </c>
      <c r="J114" s="61">
        <v>0</v>
      </c>
    </row>
    <row r="115" spans="1:10" ht="14.4" customHeight="1" x14ac:dyDescent="0.3">
      <c r="A115" s="58"/>
      <c r="B115" s="59"/>
      <c r="C115" s="59"/>
      <c r="D115" s="59"/>
      <c r="E115" s="59"/>
      <c r="F115" s="53" t="s">
        <v>145</v>
      </c>
      <c r="G115" s="54">
        <v>25165.45</v>
      </c>
      <c r="H115" s="61">
        <v>25165.45</v>
      </c>
      <c r="I115" s="61">
        <v>0</v>
      </c>
      <c r="J115" s="61">
        <v>0</v>
      </c>
    </row>
    <row r="116" spans="1:10" ht="14.4" customHeight="1" x14ac:dyDescent="0.3">
      <c r="A116" s="95" t="s">
        <v>159</v>
      </c>
      <c r="B116" s="95"/>
      <c r="C116" s="95"/>
      <c r="D116" s="95"/>
      <c r="E116" s="95"/>
      <c r="F116" s="53" t="s">
        <v>143</v>
      </c>
      <c r="G116" s="54">
        <v>33430.730000000003</v>
      </c>
      <c r="H116" s="55">
        <v>6820.94</v>
      </c>
      <c r="I116" s="55">
        <v>7372.19</v>
      </c>
      <c r="J116" s="55">
        <v>19237.599999999999</v>
      </c>
    </row>
    <row r="117" spans="1:10" ht="14.4" customHeight="1" x14ac:dyDescent="0.3">
      <c r="A117" s="56"/>
      <c r="B117" s="57"/>
      <c r="C117" s="57"/>
      <c r="D117" s="57"/>
      <c r="E117" s="57"/>
      <c r="F117" s="53" t="s">
        <v>118</v>
      </c>
      <c r="G117" s="54">
        <v>33430.730000000003</v>
      </c>
      <c r="H117" s="55">
        <v>6820.94</v>
      </c>
      <c r="I117" s="55">
        <v>7372.19</v>
      </c>
      <c r="J117" s="55">
        <v>19237.599999999999</v>
      </c>
    </row>
    <row r="118" spans="1:10" ht="14.4" customHeight="1" x14ac:dyDescent="0.3">
      <c r="A118" s="56"/>
      <c r="B118" s="57"/>
      <c r="C118" s="57"/>
      <c r="D118" s="57"/>
      <c r="E118" s="57"/>
      <c r="F118" s="53" t="s">
        <v>144</v>
      </c>
      <c r="G118" s="54">
        <v>12653.94</v>
      </c>
      <c r="H118" s="55">
        <v>6820.94</v>
      </c>
      <c r="I118" s="55">
        <v>551.25</v>
      </c>
      <c r="J118" s="55">
        <v>5281.75</v>
      </c>
    </row>
    <row r="119" spans="1:10" ht="18" customHeight="1" x14ac:dyDescent="0.3">
      <c r="A119" s="58"/>
      <c r="B119" s="59"/>
      <c r="C119" s="59"/>
      <c r="D119" s="59"/>
      <c r="E119" s="59"/>
      <c r="F119" s="53" t="s">
        <v>119</v>
      </c>
      <c r="G119" s="54">
        <v>33430.730000000003</v>
      </c>
      <c r="H119" s="55">
        <v>6820.94</v>
      </c>
      <c r="I119" s="55">
        <v>7372.19</v>
      </c>
      <c r="J119" s="55">
        <v>19237.599999999999</v>
      </c>
    </row>
    <row r="120" spans="1:10" ht="14.4" customHeight="1" x14ac:dyDescent="0.3">
      <c r="A120" s="95" t="s">
        <v>148</v>
      </c>
      <c r="B120" s="95"/>
      <c r="C120" s="95"/>
      <c r="D120" s="95"/>
      <c r="E120" s="95"/>
      <c r="F120" s="53" t="s">
        <v>143</v>
      </c>
      <c r="G120" s="54">
        <v>27597.73</v>
      </c>
      <c r="H120" s="61">
        <v>6820.94</v>
      </c>
      <c r="I120" s="61">
        <v>6820.94</v>
      </c>
      <c r="J120" s="61">
        <v>13955.85</v>
      </c>
    </row>
    <row r="121" spans="1:10" ht="14.4" customHeight="1" x14ac:dyDescent="0.3">
      <c r="A121" s="56"/>
      <c r="B121" s="57"/>
      <c r="C121" s="57"/>
      <c r="D121" s="57"/>
      <c r="E121" s="57"/>
      <c r="F121" s="53" t="s">
        <v>118</v>
      </c>
      <c r="G121" s="54">
        <v>27597.73</v>
      </c>
      <c r="H121" s="61">
        <v>6820.94</v>
      </c>
      <c r="I121" s="61">
        <v>6820.94</v>
      </c>
      <c r="J121" s="61">
        <v>13955.85</v>
      </c>
    </row>
    <row r="122" spans="1:10" x14ac:dyDescent="0.3">
      <c r="A122" s="56"/>
      <c r="B122" s="57"/>
      <c r="C122" s="57"/>
      <c r="D122" s="57"/>
      <c r="E122" s="57"/>
      <c r="F122" s="53" t="s">
        <v>144</v>
      </c>
      <c r="G122" s="54">
        <v>6820.94</v>
      </c>
      <c r="H122" s="61">
        <v>6820.94</v>
      </c>
      <c r="I122" s="61">
        <v>0</v>
      </c>
      <c r="J122" s="61">
        <v>0</v>
      </c>
    </row>
    <row r="123" spans="1:10" x14ac:dyDescent="0.3">
      <c r="A123" s="58"/>
      <c r="B123" s="59"/>
      <c r="C123" s="59"/>
      <c r="D123" s="59"/>
      <c r="E123" s="59"/>
      <c r="F123" s="53" t="s">
        <v>119</v>
      </c>
      <c r="G123" s="54">
        <v>27597.73</v>
      </c>
      <c r="H123" s="61">
        <v>6820.94</v>
      </c>
      <c r="I123" s="61">
        <v>6820.94</v>
      </c>
      <c r="J123" s="61">
        <v>13955.85</v>
      </c>
    </row>
    <row r="124" spans="1:10" x14ac:dyDescent="0.3">
      <c r="A124" s="95" t="s">
        <v>149</v>
      </c>
      <c r="B124" s="95"/>
      <c r="C124" s="95"/>
      <c r="D124" s="95"/>
      <c r="E124" s="95"/>
      <c r="F124" s="53" t="s">
        <v>143</v>
      </c>
      <c r="G124" s="54">
        <v>5833</v>
      </c>
      <c r="H124" s="61">
        <v>0</v>
      </c>
      <c r="I124" s="61">
        <v>551.25</v>
      </c>
      <c r="J124" s="61">
        <v>5281.75</v>
      </c>
    </row>
    <row r="125" spans="1:10" x14ac:dyDescent="0.3">
      <c r="A125" s="56"/>
      <c r="B125" s="57"/>
      <c r="C125" s="57"/>
      <c r="D125" s="57"/>
      <c r="E125" s="57"/>
      <c r="F125" s="53" t="s">
        <v>118</v>
      </c>
      <c r="G125" s="54">
        <v>5833</v>
      </c>
      <c r="H125" s="61">
        <v>0</v>
      </c>
      <c r="I125" s="61">
        <v>551.25</v>
      </c>
      <c r="J125" s="61">
        <v>5281.75</v>
      </c>
    </row>
    <row r="126" spans="1:10" x14ac:dyDescent="0.3">
      <c r="A126" s="56"/>
      <c r="B126" s="57"/>
      <c r="C126" s="57"/>
      <c r="D126" s="57"/>
      <c r="E126" s="57"/>
      <c r="F126" s="53" t="s">
        <v>144</v>
      </c>
      <c r="G126" s="54">
        <v>5833</v>
      </c>
      <c r="H126" s="61">
        <v>0</v>
      </c>
      <c r="I126" s="61">
        <v>551.25</v>
      </c>
      <c r="J126" s="61">
        <v>5281.75</v>
      </c>
    </row>
    <row r="127" spans="1:10" x14ac:dyDescent="0.3">
      <c r="A127" s="58"/>
      <c r="B127" s="59"/>
      <c r="C127" s="59"/>
      <c r="D127" s="59"/>
      <c r="E127" s="59"/>
      <c r="F127" s="53" t="s">
        <v>119</v>
      </c>
      <c r="G127" s="54">
        <v>5833</v>
      </c>
      <c r="H127" s="61">
        <v>0</v>
      </c>
      <c r="I127" s="61">
        <v>551.25</v>
      </c>
      <c r="J127" s="61">
        <v>5281.75</v>
      </c>
    </row>
    <row r="128" spans="1:10" x14ac:dyDescent="0.3">
      <c r="A128" s="95" t="s">
        <v>160</v>
      </c>
      <c r="B128" s="95"/>
      <c r="C128" s="95"/>
      <c r="D128" s="95"/>
      <c r="E128" s="95"/>
      <c r="F128" s="53" t="s">
        <v>143</v>
      </c>
      <c r="G128" s="54">
        <v>4172.33</v>
      </c>
      <c r="H128" s="55">
        <v>1034.19</v>
      </c>
      <c r="I128" s="55">
        <v>1034.19</v>
      </c>
      <c r="J128" s="55">
        <v>2103.9499999999998</v>
      </c>
    </row>
    <row r="129" spans="1:10" x14ac:dyDescent="0.3">
      <c r="A129" s="56"/>
      <c r="B129" s="57"/>
      <c r="C129" s="57"/>
      <c r="D129" s="57"/>
      <c r="E129" s="57"/>
      <c r="F129" s="53" t="s">
        <v>118</v>
      </c>
      <c r="G129" s="54">
        <v>4172.33</v>
      </c>
      <c r="H129" s="55">
        <v>1034.19</v>
      </c>
      <c r="I129" s="55">
        <v>1034.19</v>
      </c>
      <c r="J129" s="55">
        <v>2103.9499999999998</v>
      </c>
    </row>
    <row r="130" spans="1:10" x14ac:dyDescent="0.3">
      <c r="A130" s="56"/>
      <c r="B130" s="57"/>
      <c r="C130" s="57"/>
      <c r="D130" s="57"/>
      <c r="E130" s="57"/>
      <c r="F130" s="53" t="s">
        <v>144</v>
      </c>
      <c r="G130" s="54">
        <v>1034.19</v>
      </c>
      <c r="H130" s="55">
        <v>1034.19</v>
      </c>
      <c r="I130" s="61">
        <v>0</v>
      </c>
      <c r="J130" s="61">
        <v>0</v>
      </c>
    </row>
    <row r="131" spans="1:10" x14ac:dyDescent="0.3">
      <c r="A131" s="58"/>
      <c r="B131" s="59"/>
      <c r="C131" s="59"/>
      <c r="D131" s="59"/>
      <c r="E131" s="59"/>
      <c r="F131" s="53" t="s">
        <v>119</v>
      </c>
      <c r="G131" s="54">
        <v>4172.33</v>
      </c>
      <c r="H131" s="55">
        <v>1034.19</v>
      </c>
      <c r="I131" s="55">
        <v>1034.19</v>
      </c>
      <c r="J131" s="55">
        <v>2103.9499999999998</v>
      </c>
    </row>
    <row r="132" spans="1:10" x14ac:dyDescent="0.3">
      <c r="A132" s="95" t="s">
        <v>148</v>
      </c>
      <c r="B132" s="95"/>
      <c r="C132" s="95"/>
      <c r="D132" s="95"/>
      <c r="E132" s="95"/>
      <c r="F132" s="53" t="s">
        <v>143</v>
      </c>
      <c r="G132" s="54">
        <v>4172.33</v>
      </c>
      <c r="H132" s="61">
        <v>1034.19</v>
      </c>
      <c r="I132" s="61">
        <v>1034.19</v>
      </c>
      <c r="J132" s="61">
        <v>2103.9499999999998</v>
      </c>
    </row>
    <row r="133" spans="1:10" x14ac:dyDescent="0.3">
      <c r="A133" s="56"/>
      <c r="B133" s="57"/>
      <c r="C133" s="57"/>
      <c r="D133" s="57"/>
      <c r="E133" s="57"/>
      <c r="F133" s="53" t="s">
        <v>118</v>
      </c>
      <c r="G133" s="54">
        <v>4172.33</v>
      </c>
      <c r="H133" s="61">
        <v>1034.19</v>
      </c>
      <c r="I133" s="61">
        <v>1034.19</v>
      </c>
      <c r="J133" s="61">
        <v>2103.9499999999998</v>
      </c>
    </row>
    <row r="134" spans="1:10" x14ac:dyDescent="0.3">
      <c r="A134" s="56"/>
      <c r="B134" s="57"/>
      <c r="C134" s="57"/>
      <c r="D134" s="57"/>
      <c r="E134" s="57"/>
      <c r="F134" s="53" t="s">
        <v>144</v>
      </c>
      <c r="G134" s="54">
        <v>1034.19</v>
      </c>
      <c r="H134" s="61">
        <v>1034.19</v>
      </c>
      <c r="I134" s="61">
        <v>0</v>
      </c>
      <c r="J134" s="61">
        <v>0</v>
      </c>
    </row>
    <row r="135" spans="1:10" x14ac:dyDescent="0.3">
      <c r="A135" s="58"/>
      <c r="B135" s="59"/>
      <c r="C135" s="59"/>
      <c r="D135" s="59"/>
      <c r="E135" s="59"/>
      <c r="F135" s="53" t="s">
        <v>119</v>
      </c>
      <c r="G135" s="54">
        <v>4172.33</v>
      </c>
      <c r="H135" s="61">
        <v>1034.19</v>
      </c>
      <c r="I135" s="61">
        <v>1034.19</v>
      </c>
      <c r="J135" s="61">
        <v>2103.9499999999998</v>
      </c>
    </row>
    <row r="136" spans="1:10" ht="14.4" customHeight="1" x14ac:dyDescent="0.3">
      <c r="A136" s="97" t="s">
        <v>161</v>
      </c>
      <c r="B136" s="98"/>
      <c r="C136" s="98"/>
      <c r="D136" s="98"/>
      <c r="E136" s="99"/>
      <c r="F136" s="53" t="s">
        <v>143</v>
      </c>
      <c r="G136" s="54">
        <v>115189.4</v>
      </c>
      <c r="H136" s="55">
        <v>26793.8</v>
      </c>
      <c r="I136" s="55">
        <v>28283.62</v>
      </c>
      <c r="J136" s="55">
        <v>60111.98</v>
      </c>
    </row>
    <row r="137" spans="1:10" x14ac:dyDescent="0.3">
      <c r="A137" s="100"/>
      <c r="B137" s="101"/>
      <c r="C137" s="101"/>
      <c r="D137" s="101"/>
      <c r="E137" s="102"/>
      <c r="F137" s="53" t="s">
        <v>118</v>
      </c>
      <c r="G137" s="54">
        <v>115057.4</v>
      </c>
      <c r="H137" s="55">
        <v>26793.8</v>
      </c>
      <c r="I137" s="55">
        <v>28283.62</v>
      </c>
      <c r="J137" s="55">
        <v>59979.98</v>
      </c>
    </row>
    <row r="138" spans="1:10" x14ac:dyDescent="0.3">
      <c r="A138" s="100"/>
      <c r="B138" s="101"/>
      <c r="C138" s="101"/>
      <c r="D138" s="101"/>
      <c r="E138" s="102"/>
      <c r="F138" s="53" t="s">
        <v>144</v>
      </c>
      <c r="G138" s="54">
        <v>32709.03</v>
      </c>
      <c r="H138" s="55">
        <v>26793.8</v>
      </c>
      <c r="I138" s="55">
        <v>2483.6999999999998</v>
      </c>
      <c r="J138" s="55">
        <v>3431.53</v>
      </c>
    </row>
    <row r="139" spans="1:10" x14ac:dyDescent="0.3">
      <c r="A139" s="100"/>
      <c r="B139" s="101"/>
      <c r="C139" s="101"/>
      <c r="D139" s="101"/>
      <c r="E139" s="102"/>
      <c r="F139" s="53" t="s">
        <v>119</v>
      </c>
      <c r="G139" s="54">
        <v>115057.4</v>
      </c>
      <c r="H139" s="55">
        <v>26793.8</v>
      </c>
      <c r="I139" s="55">
        <v>28283.62</v>
      </c>
      <c r="J139" s="55">
        <v>59979.98</v>
      </c>
    </row>
    <row r="140" spans="1:10" x14ac:dyDescent="0.3">
      <c r="A140" s="103"/>
      <c r="B140" s="104"/>
      <c r="C140" s="104"/>
      <c r="D140" s="104"/>
      <c r="E140" s="105"/>
      <c r="F140" s="53" t="s">
        <v>145</v>
      </c>
      <c r="G140" s="54">
        <v>-132</v>
      </c>
      <c r="H140" s="61">
        <v>0</v>
      </c>
      <c r="I140" s="61">
        <v>0</v>
      </c>
      <c r="J140" s="55">
        <v>-132</v>
      </c>
    </row>
    <row r="141" spans="1:10" x14ac:dyDescent="0.3">
      <c r="A141" s="95" t="s">
        <v>148</v>
      </c>
      <c r="B141" s="95"/>
      <c r="C141" s="95"/>
      <c r="D141" s="95"/>
      <c r="E141" s="95"/>
      <c r="F141" s="53" t="s">
        <v>143</v>
      </c>
      <c r="G141" s="54">
        <v>108907.7</v>
      </c>
      <c r="H141" s="61">
        <v>25793.8</v>
      </c>
      <c r="I141" s="61">
        <v>25799.919999999998</v>
      </c>
      <c r="J141" s="61">
        <v>57313.98</v>
      </c>
    </row>
    <row r="142" spans="1:10" x14ac:dyDescent="0.3">
      <c r="A142" s="56"/>
      <c r="B142" s="57"/>
      <c r="C142" s="57"/>
      <c r="D142" s="57"/>
      <c r="E142" s="57"/>
      <c r="F142" s="53" t="s">
        <v>118</v>
      </c>
      <c r="G142" s="54">
        <v>108907.7</v>
      </c>
      <c r="H142" s="61">
        <v>25793.8</v>
      </c>
      <c r="I142" s="61">
        <v>25799.919999999998</v>
      </c>
      <c r="J142" s="61">
        <v>57313.98</v>
      </c>
    </row>
    <row r="143" spans="1:10" x14ac:dyDescent="0.3">
      <c r="A143" s="56"/>
      <c r="B143" s="57"/>
      <c r="C143" s="57"/>
      <c r="D143" s="57"/>
      <c r="E143" s="57"/>
      <c r="F143" s="53" t="s">
        <v>144</v>
      </c>
      <c r="G143" s="54">
        <v>25793.8</v>
      </c>
      <c r="H143" s="61">
        <v>25793.8</v>
      </c>
      <c r="I143" s="61">
        <v>0</v>
      </c>
      <c r="J143" s="61">
        <v>0</v>
      </c>
    </row>
    <row r="144" spans="1:10" x14ac:dyDescent="0.3">
      <c r="A144" s="58"/>
      <c r="B144" s="59"/>
      <c r="C144" s="59"/>
      <c r="D144" s="59"/>
      <c r="E144" s="59"/>
      <c r="F144" s="53" t="s">
        <v>119</v>
      </c>
      <c r="G144" s="54">
        <v>108907.7</v>
      </c>
      <c r="H144" s="61">
        <v>25793.8</v>
      </c>
      <c r="I144" s="61">
        <v>25799.919999999998</v>
      </c>
      <c r="J144" s="61">
        <v>57313.98</v>
      </c>
    </row>
    <row r="145" spans="1:10" x14ac:dyDescent="0.3">
      <c r="A145" s="95" t="s">
        <v>149</v>
      </c>
      <c r="B145" s="95"/>
      <c r="C145" s="95"/>
      <c r="D145" s="95"/>
      <c r="E145" s="95"/>
      <c r="F145" s="53" t="s">
        <v>143</v>
      </c>
      <c r="G145" s="54">
        <v>4827.53</v>
      </c>
      <c r="H145" s="61">
        <v>0</v>
      </c>
      <c r="I145" s="61">
        <v>2264</v>
      </c>
      <c r="J145" s="61">
        <v>2563.5300000000002</v>
      </c>
    </row>
    <row r="146" spans="1:10" x14ac:dyDescent="0.3">
      <c r="A146" s="56"/>
      <c r="B146" s="57"/>
      <c r="C146" s="57"/>
      <c r="D146" s="57"/>
      <c r="E146" s="57"/>
      <c r="F146" s="53" t="s">
        <v>118</v>
      </c>
      <c r="G146" s="54">
        <v>4695.53</v>
      </c>
      <c r="H146" s="61">
        <v>0</v>
      </c>
      <c r="I146" s="61">
        <v>2264</v>
      </c>
      <c r="J146" s="61">
        <v>2431.5300000000002</v>
      </c>
    </row>
    <row r="147" spans="1:10" x14ac:dyDescent="0.3">
      <c r="A147" s="56"/>
      <c r="B147" s="57"/>
      <c r="C147" s="57"/>
      <c r="D147" s="57"/>
      <c r="E147" s="57"/>
      <c r="F147" s="53" t="s">
        <v>144</v>
      </c>
      <c r="G147" s="54">
        <v>4695.53</v>
      </c>
      <c r="H147" s="61">
        <v>0</v>
      </c>
      <c r="I147" s="61">
        <v>2264</v>
      </c>
      <c r="J147" s="61">
        <v>2431.5300000000002</v>
      </c>
    </row>
    <row r="148" spans="1:10" x14ac:dyDescent="0.3">
      <c r="A148" s="56"/>
      <c r="B148" s="57"/>
      <c r="C148" s="57"/>
      <c r="D148" s="57"/>
      <c r="E148" s="57"/>
      <c r="F148" s="53" t="s">
        <v>119</v>
      </c>
      <c r="G148" s="54">
        <v>4695.53</v>
      </c>
      <c r="H148" s="61">
        <v>0</v>
      </c>
      <c r="I148" s="61">
        <v>2264</v>
      </c>
      <c r="J148" s="61">
        <v>2431.5300000000002</v>
      </c>
    </row>
    <row r="149" spans="1:10" x14ac:dyDescent="0.3">
      <c r="A149" s="58"/>
      <c r="B149" s="59"/>
      <c r="C149" s="59"/>
      <c r="D149" s="59"/>
      <c r="E149" s="59"/>
      <c r="F149" s="53" t="s">
        <v>145</v>
      </c>
      <c r="G149" s="54">
        <v>-132</v>
      </c>
      <c r="H149" s="61">
        <v>0</v>
      </c>
      <c r="I149" s="61">
        <v>0</v>
      </c>
      <c r="J149" s="61">
        <v>-132</v>
      </c>
    </row>
    <row r="150" spans="1:10" x14ac:dyDescent="0.3">
      <c r="A150" s="95" t="s">
        <v>151</v>
      </c>
      <c r="B150" s="95"/>
      <c r="C150" s="95"/>
      <c r="D150" s="95"/>
      <c r="E150" s="95"/>
      <c r="F150" s="53" t="s">
        <v>143</v>
      </c>
      <c r="G150" s="54">
        <v>1454.17</v>
      </c>
      <c r="H150" s="61">
        <v>1000</v>
      </c>
      <c r="I150" s="61">
        <v>219.7</v>
      </c>
      <c r="J150" s="61">
        <v>234.47</v>
      </c>
    </row>
    <row r="151" spans="1:10" x14ac:dyDescent="0.3">
      <c r="A151" s="56"/>
      <c r="B151" s="57"/>
      <c r="C151" s="57"/>
      <c r="D151" s="57"/>
      <c r="E151" s="57"/>
      <c r="F151" s="53" t="s">
        <v>118</v>
      </c>
      <c r="G151" s="54">
        <v>1454.17</v>
      </c>
      <c r="H151" s="61">
        <v>1000</v>
      </c>
      <c r="I151" s="61">
        <v>219.7</v>
      </c>
      <c r="J151" s="61">
        <v>234.47</v>
      </c>
    </row>
    <row r="152" spans="1:10" x14ac:dyDescent="0.3">
      <c r="A152" s="56"/>
      <c r="B152" s="57"/>
      <c r="C152" s="57"/>
      <c r="D152" s="57"/>
      <c r="E152" s="57"/>
      <c r="F152" s="53" t="s">
        <v>144</v>
      </c>
      <c r="G152" s="54">
        <v>2219.6999999999998</v>
      </c>
      <c r="H152" s="61">
        <v>1000</v>
      </c>
      <c r="I152" s="61">
        <v>219.7</v>
      </c>
      <c r="J152" s="61">
        <v>1000</v>
      </c>
    </row>
    <row r="153" spans="1:10" x14ac:dyDescent="0.3">
      <c r="A153" s="58"/>
      <c r="B153" s="59"/>
      <c r="C153" s="59"/>
      <c r="D153" s="59"/>
      <c r="E153" s="59"/>
      <c r="F153" s="53" t="s">
        <v>119</v>
      </c>
      <c r="G153" s="54">
        <v>1454.17</v>
      </c>
      <c r="H153" s="61">
        <v>1000</v>
      </c>
      <c r="I153" s="61">
        <v>219.7</v>
      </c>
      <c r="J153" s="61">
        <v>234.47</v>
      </c>
    </row>
    <row r="154" spans="1:10" x14ac:dyDescent="0.3">
      <c r="A154" s="95" t="s">
        <v>162</v>
      </c>
      <c r="B154" s="95"/>
      <c r="C154" s="95"/>
      <c r="D154" s="95"/>
      <c r="E154" s="95"/>
      <c r="F154" s="53" t="s">
        <v>143</v>
      </c>
      <c r="G154" s="54">
        <v>9831.2000000000007</v>
      </c>
      <c r="H154" s="55">
        <v>2380.19</v>
      </c>
      <c r="I154" s="55">
        <v>2534.4699999999998</v>
      </c>
      <c r="J154" s="55">
        <v>4916.54</v>
      </c>
    </row>
    <row r="155" spans="1:10" x14ac:dyDescent="0.3">
      <c r="A155" s="56"/>
      <c r="B155" s="57"/>
      <c r="C155" s="57"/>
      <c r="D155" s="57"/>
      <c r="E155" s="57"/>
      <c r="F155" s="53" t="s">
        <v>118</v>
      </c>
      <c r="G155" s="54">
        <v>9831.2000000000007</v>
      </c>
      <c r="H155" s="55">
        <v>2380.19</v>
      </c>
      <c r="I155" s="55">
        <v>2534.4699999999998</v>
      </c>
      <c r="J155" s="55">
        <v>4916.54</v>
      </c>
    </row>
    <row r="156" spans="1:10" x14ac:dyDescent="0.3">
      <c r="A156" s="56"/>
      <c r="B156" s="57"/>
      <c r="C156" s="57"/>
      <c r="D156" s="57"/>
      <c r="E156" s="57"/>
      <c r="F156" s="53" t="s">
        <v>144</v>
      </c>
      <c r="G156" s="54">
        <v>2834.47</v>
      </c>
      <c r="H156" s="55">
        <v>2380.19</v>
      </c>
      <c r="I156" s="55">
        <v>154.28</v>
      </c>
      <c r="J156" s="55">
        <v>300</v>
      </c>
    </row>
    <row r="157" spans="1:10" x14ac:dyDescent="0.3">
      <c r="A157" s="58"/>
      <c r="B157" s="59"/>
      <c r="C157" s="59"/>
      <c r="D157" s="59"/>
      <c r="E157" s="59"/>
      <c r="F157" s="53" t="s">
        <v>119</v>
      </c>
      <c r="G157" s="54">
        <v>9831.2000000000007</v>
      </c>
      <c r="H157" s="55">
        <v>2380.19</v>
      </c>
      <c r="I157" s="55">
        <v>2534.4699999999998</v>
      </c>
      <c r="J157" s="55">
        <v>4916.54</v>
      </c>
    </row>
    <row r="158" spans="1:10" x14ac:dyDescent="0.3">
      <c r="A158" s="95" t="s">
        <v>148</v>
      </c>
      <c r="B158" s="95"/>
      <c r="C158" s="95"/>
      <c r="D158" s="95"/>
      <c r="E158" s="95"/>
      <c r="F158" s="53" t="s">
        <v>143</v>
      </c>
      <c r="G158" s="54">
        <v>9626.92</v>
      </c>
      <c r="H158" s="61">
        <v>2380.19</v>
      </c>
      <c r="I158" s="61">
        <v>2380.19</v>
      </c>
      <c r="J158" s="61">
        <v>4866.54</v>
      </c>
    </row>
    <row r="159" spans="1:10" x14ac:dyDescent="0.3">
      <c r="A159" s="56"/>
      <c r="B159" s="57"/>
      <c r="C159" s="57"/>
      <c r="D159" s="57"/>
      <c r="E159" s="57"/>
      <c r="F159" s="53" t="s">
        <v>118</v>
      </c>
      <c r="G159" s="54">
        <v>9626.92</v>
      </c>
      <c r="H159" s="61">
        <v>2380.19</v>
      </c>
      <c r="I159" s="61">
        <v>2380.19</v>
      </c>
      <c r="J159" s="61">
        <v>4866.54</v>
      </c>
    </row>
    <row r="160" spans="1:10" x14ac:dyDescent="0.3">
      <c r="A160" s="56"/>
      <c r="B160" s="57"/>
      <c r="C160" s="57"/>
      <c r="D160" s="57"/>
      <c r="E160" s="57"/>
      <c r="F160" s="53" t="s">
        <v>144</v>
      </c>
      <c r="G160" s="54">
        <v>2380.19</v>
      </c>
      <c r="H160" s="61">
        <v>2380.19</v>
      </c>
      <c r="I160" s="61">
        <v>0</v>
      </c>
      <c r="J160" s="61">
        <v>0</v>
      </c>
    </row>
    <row r="161" spans="1:10" x14ac:dyDescent="0.3">
      <c r="A161" s="58"/>
      <c r="B161" s="59"/>
      <c r="C161" s="59"/>
      <c r="D161" s="59"/>
      <c r="E161" s="59"/>
      <c r="F161" s="53" t="s">
        <v>119</v>
      </c>
      <c r="G161" s="54">
        <v>9626.92</v>
      </c>
      <c r="H161" s="61">
        <v>2380.19</v>
      </c>
      <c r="I161" s="61">
        <v>2380.19</v>
      </c>
      <c r="J161" s="61">
        <v>4866.54</v>
      </c>
    </row>
    <row r="162" spans="1:10" x14ac:dyDescent="0.3">
      <c r="A162" s="95" t="s">
        <v>149</v>
      </c>
      <c r="B162" s="95"/>
      <c r="C162" s="95"/>
      <c r="D162" s="95"/>
      <c r="E162" s="95"/>
      <c r="F162" s="53" t="s">
        <v>143</v>
      </c>
      <c r="G162" s="54">
        <v>50</v>
      </c>
      <c r="H162" s="61">
        <v>0</v>
      </c>
      <c r="I162" s="61">
        <v>0</v>
      </c>
      <c r="J162" s="61">
        <v>50</v>
      </c>
    </row>
    <row r="163" spans="1:10" x14ac:dyDescent="0.3">
      <c r="A163" s="56"/>
      <c r="B163" s="57"/>
      <c r="C163" s="57"/>
      <c r="D163" s="57"/>
      <c r="E163" s="57"/>
      <c r="F163" s="53" t="s">
        <v>118</v>
      </c>
      <c r="G163" s="54">
        <v>50</v>
      </c>
      <c r="H163" s="61">
        <v>0</v>
      </c>
      <c r="I163" s="61">
        <v>0</v>
      </c>
      <c r="J163" s="61">
        <v>50</v>
      </c>
    </row>
    <row r="164" spans="1:10" x14ac:dyDescent="0.3">
      <c r="A164" s="56"/>
      <c r="B164" s="57"/>
      <c r="C164" s="57"/>
      <c r="D164" s="57"/>
      <c r="E164" s="57"/>
      <c r="F164" s="53" t="s">
        <v>144</v>
      </c>
      <c r="G164" s="54">
        <v>100</v>
      </c>
      <c r="H164" s="61">
        <v>0</v>
      </c>
      <c r="I164" s="61">
        <v>0</v>
      </c>
      <c r="J164" s="61">
        <v>100</v>
      </c>
    </row>
    <row r="165" spans="1:10" x14ac:dyDescent="0.3">
      <c r="A165" s="58"/>
      <c r="B165" s="59"/>
      <c r="C165" s="59"/>
      <c r="D165" s="59"/>
      <c r="E165" s="59"/>
      <c r="F165" s="53" t="s">
        <v>119</v>
      </c>
      <c r="G165" s="54">
        <v>50</v>
      </c>
      <c r="H165" s="61">
        <v>0</v>
      </c>
      <c r="I165" s="61">
        <v>0</v>
      </c>
      <c r="J165" s="61">
        <v>50</v>
      </c>
    </row>
    <row r="166" spans="1:10" x14ac:dyDescent="0.3">
      <c r="A166" s="95" t="s">
        <v>151</v>
      </c>
      <c r="B166" s="95"/>
      <c r="C166" s="95"/>
      <c r="D166" s="95"/>
      <c r="E166" s="95"/>
      <c r="F166" s="53" t="s">
        <v>143</v>
      </c>
      <c r="G166" s="54">
        <v>154.28</v>
      </c>
      <c r="H166" s="61">
        <v>0</v>
      </c>
      <c r="I166" s="61">
        <v>154.28</v>
      </c>
      <c r="J166" s="61">
        <v>0</v>
      </c>
    </row>
    <row r="167" spans="1:10" x14ac:dyDescent="0.3">
      <c r="A167" s="56"/>
      <c r="B167" s="57"/>
      <c r="C167" s="57"/>
      <c r="D167" s="57"/>
      <c r="E167" s="57"/>
      <c r="F167" s="53" t="s">
        <v>118</v>
      </c>
      <c r="G167" s="54">
        <v>154.28</v>
      </c>
      <c r="H167" s="61">
        <v>0</v>
      </c>
      <c r="I167" s="61">
        <v>154.28</v>
      </c>
      <c r="J167" s="61">
        <v>0</v>
      </c>
    </row>
    <row r="168" spans="1:10" x14ac:dyDescent="0.3">
      <c r="A168" s="56"/>
      <c r="B168" s="57"/>
      <c r="C168" s="57"/>
      <c r="D168" s="57"/>
      <c r="E168" s="57"/>
      <c r="F168" s="53" t="s">
        <v>144</v>
      </c>
      <c r="G168" s="54">
        <v>354.28</v>
      </c>
      <c r="H168" s="61">
        <v>0</v>
      </c>
      <c r="I168" s="61">
        <v>154.28</v>
      </c>
      <c r="J168" s="61">
        <v>200</v>
      </c>
    </row>
    <row r="169" spans="1:10" x14ac:dyDescent="0.3">
      <c r="A169" s="58"/>
      <c r="B169" s="59"/>
      <c r="C169" s="59"/>
      <c r="D169" s="59"/>
      <c r="E169" s="59"/>
      <c r="F169" s="53" t="s">
        <v>119</v>
      </c>
      <c r="G169" s="54">
        <v>154.28</v>
      </c>
      <c r="H169" s="61">
        <v>0</v>
      </c>
      <c r="I169" s="61">
        <v>154.28</v>
      </c>
      <c r="J169" s="61">
        <v>0</v>
      </c>
    </row>
    <row r="170" spans="1:10" x14ac:dyDescent="0.3">
      <c r="A170" s="95" t="s">
        <v>163</v>
      </c>
      <c r="B170" s="95"/>
      <c r="C170" s="95"/>
      <c r="D170" s="95"/>
      <c r="E170" s="95"/>
      <c r="F170" s="53" t="s">
        <v>143</v>
      </c>
      <c r="G170" s="54">
        <v>15335.5</v>
      </c>
      <c r="H170" s="55">
        <v>3009.25</v>
      </c>
      <c r="I170" s="55">
        <v>3647.28</v>
      </c>
      <c r="J170" s="55">
        <v>8678.9699999999993</v>
      </c>
    </row>
    <row r="171" spans="1:10" x14ac:dyDescent="0.3">
      <c r="A171" s="56"/>
      <c r="B171" s="57"/>
      <c r="C171" s="57"/>
      <c r="D171" s="57"/>
      <c r="E171" s="57"/>
      <c r="F171" s="53" t="s">
        <v>118</v>
      </c>
      <c r="G171" s="54">
        <v>15335.5</v>
      </c>
      <c r="H171" s="55">
        <v>3009.25</v>
      </c>
      <c r="I171" s="55">
        <v>3647.28</v>
      </c>
      <c r="J171" s="55">
        <v>8678.9699999999993</v>
      </c>
    </row>
    <row r="172" spans="1:10" x14ac:dyDescent="0.3">
      <c r="A172" s="56"/>
      <c r="B172" s="57"/>
      <c r="C172" s="57"/>
      <c r="D172" s="57"/>
      <c r="E172" s="57"/>
      <c r="F172" s="53" t="s">
        <v>144</v>
      </c>
      <c r="G172" s="54">
        <v>6509.25</v>
      </c>
      <c r="H172" s="55">
        <v>3009.25</v>
      </c>
      <c r="I172" s="55">
        <v>638.03</v>
      </c>
      <c r="J172" s="55">
        <v>2861.97</v>
      </c>
    </row>
    <row r="173" spans="1:10" x14ac:dyDescent="0.3">
      <c r="A173" s="58"/>
      <c r="B173" s="59"/>
      <c r="C173" s="59"/>
      <c r="D173" s="59"/>
      <c r="E173" s="59"/>
      <c r="F173" s="53" t="s">
        <v>119</v>
      </c>
      <c r="G173" s="54">
        <v>15335.5</v>
      </c>
      <c r="H173" s="55">
        <v>3009.25</v>
      </c>
      <c r="I173" s="55">
        <v>3647.28</v>
      </c>
      <c r="J173" s="55">
        <v>8678.9699999999993</v>
      </c>
    </row>
    <row r="174" spans="1:10" x14ac:dyDescent="0.3">
      <c r="A174" s="95" t="s">
        <v>148</v>
      </c>
      <c r="B174" s="95"/>
      <c r="C174" s="95"/>
      <c r="D174" s="95"/>
      <c r="E174" s="95"/>
      <c r="F174" s="53" t="s">
        <v>143</v>
      </c>
      <c r="G174" s="54">
        <v>12192.87</v>
      </c>
      <c r="H174" s="61">
        <v>3009.25</v>
      </c>
      <c r="I174" s="61">
        <v>3009.25</v>
      </c>
      <c r="J174" s="61">
        <v>6174.37</v>
      </c>
    </row>
    <row r="175" spans="1:10" x14ac:dyDescent="0.3">
      <c r="A175" s="56"/>
      <c r="B175" s="57"/>
      <c r="C175" s="57"/>
      <c r="D175" s="57"/>
      <c r="E175" s="57"/>
      <c r="F175" s="53" t="s">
        <v>118</v>
      </c>
      <c r="G175" s="54">
        <v>12192.87</v>
      </c>
      <c r="H175" s="61">
        <v>3009.25</v>
      </c>
      <c r="I175" s="61">
        <v>3009.25</v>
      </c>
      <c r="J175" s="61">
        <v>6174.37</v>
      </c>
    </row>
    <row r="176" spans="1:10" x14ac:dyDescent="0.3">
      <c r="A176" s="56"/>
      <c r="B176" s="57"/>
      <c r="C176" s="57"/>
      <c r="D176" s="57"/>
      <c r="E176" s="57"/>
      <c r="F176" s="53" t="s">
        <v>144</v>
      </c>
      <c r="G176" s="54">
        <v>3009.25</v>
      </c>
      <c r="H176" s="61">
        <v>3009.25</v>
      </c>
      <c r="I176" s="61">
        <v>0</v>
      </c>
      <c r="J176" s="61">
        <v>0</v>
      </c>
    </row>
    <row r="177" spans="1:10" x14ac:dyDescent="0.3">
      <c r="A177" s="58"/>
      <c r="B177" s="59"/>
      <c r="C177" s="59"/>
      <c r="D177" s="59"/>
      <c r="E177" s="59"/>
      <c r="F177" s="53" t="s">
        <v>119</v>
      </c>
      <c r="G177" s="54">
        <v>12192.87</v>
      </c>
      <c r="H177" s="61">
        <v>3009.25</v>
      </c>
      <c r="I177" s="61">
        <v>3009.25</v>
      </c>
      <c r="J177" s="61">
        <v>6174.37</v>
      </c>
    </row>
    <row r="178" spans="1:10" x14ac:dyDescent="0.3">
      <c r="A178" s="95" t="s">
        <v>149</v>
      </c>
      <c r="B178" s="95"/>
      <c r="C178" s="95"/>
      <c r="D178" s="95"/>
      <c r="E178" s="95"/>
      <c r="F178" s="53" t="s">
        <v>143</v>
      </c>
      <c r="G178" s="54">
        <v>2500</v>
      </c>
      <c r="H178" s="61">
        <v>0</v>
      </c>
      <c r="I178" s="61">
        <v>0</v>
      </c>
      <c r="J178" s="61">
        <v>2500</v>
      </c>
    </row>
    <row r="179" spans="1:10" x14ac:dyDescent="0.3">
      <c r="A179" s="56"/>
      <c r="B179" s="57"/>
      <c r="C179" s="57"/>
      <c r="D179" s="57"/>
      <c r="E179" s="57"/>
      <c r="F179" s="53" t="s">
        <v>118</v>
      </c>
      <c r="G179" s="54">
        <v>2500</v>
      </c>
      <c r="H179" s="61">
        <v>0</v>
      </c>
      <c r="I179" s="61">
        <v>0</v>
      </c>
      <c r="J179" s="61">
        <v>2500</v>
      </c>
    </row>
    <row r="180" spans="1:10" x14ac:dyDescent="0.3">
      <c r="A180" s="56"/>
      <c r="B180" s="57"/>
      <c r="C180" s="57"/>
      <c r="D180" s="57"/>
      <c r="E180" s="57"/>
      <c r="F180" s="53" t="s">
        <v>144</v>
      </c>
      <c r="G180" s="54">
        <v>2500</v>
      </c>
      <c r="H180" s="61">
        <v>0</v>
      </c>
      <c r="I180" s="61">
        <v>0</v>
      </c>
      <c r="J180" s="61">
        <v>2500</v>
      </c>
    </row>
    <row r="181" spans="1:10" x14ac:dyDescent="0.3">
      <c r="A181" s="58"/>
      <c r="B181" s="59"/>
      <c r="C181" s="59"/>
      <c r="D181" s="59"/>
      <c r="E181" s="59"/>
      <c r="F181" s="53" t="s">
        <v>119</v>
      </c>
      <c r="G181" s="54">
        <v>2500</v>
      </c>
      <c r="H181" s="61">
        <v>0</v>
      </c>
      <c r="I181" s="61">
        <v>0</v>
      </c>
      <c r="J181" s="61">
        <v>2500</v>
      </c>
    </row>
    <row r="182" spans="1:10" x14ac:dyDescent="0.3">
      <c r="A182" s="95" t="s">
        <v>151</v>
      </c>
      <c r="B182" s="95"/>
      <c r="C182" s="95"/>
      <c r="D182" s="95"/>
      <c r="E182" s="95"/>
      <c r="F182" s="53" t="s">
        <v>143</v>
      </c>
      <c r="G182" s="54">
        <v>642.63</v>
      </c>
      <c r="H182" s="61">
        <v>0</v>
      </c>
      <c r="I182" s="61">
        <v>638.03</v>
      </c>
      <c r="J182" s="61">
        <v>4.5999999999999996</v>
      </c>
    </row>
    <row r="183" spans="1:10" x14ac:dyDescent="0.3">
      <c r="A183" s="56"/>
      <c r="B183" s="57"/>
      <c r="C183" s="57"/>
      <c r="D183" s="57"/>
      <c r="E183" s="57"/>
      <c r="F183" s="53" t="s">
        <v>118</v>
      </c>
      <c r="G183" s="54">
        <v>642.63</v>
      </c>
      <c r="H183" s="61">
        <v>0</v>
      </c>
      <c r="I183" s="61">
        <v>638.03</v>
      </c>
      <c r="J183" s="61">
        <v>4.5999999999999996</v>
      </c>
    </row>
    <row r="184" spans="1:10" x14ac:dyDescent="0.3">
      <c r="A184" s="56"/>
      <c r="B184" s="57"/>
      <c r="C184" s="57"/>
      <c r="D184" s="57"/>
      <c r="E184" s="57"/>
      <c r="F184" s="53" t="s">
        <v>144</v>
      </c>
      <c r="G184" s="54">
        <v>1000</v>
      </c>
      <c r="H184" s="61">
        <v>0</v>
      </c>
      <c r="I184" s="61">
        <v>638.03</v>
      </c>
      <c r="J184" s="61">
        <v>361.97</v>
      </c>
    </row>
    <row r="185" spans="1:10" x14ac:dyDescent="0.3">
      <c r="A185" s="58"/>
      <c r="B185" s="59"/>
      <c r="C185" s="59"/>
      <c r="D185" s="59"/>
      <c r="E185" s="59"/>
      <c r="F185" s="53" t="s">
        <v>119</v>
      </c>
      <c r="G185" s="54">
        <v>642.63</v>
      </c>
      <c r="H185" s="61">
        <v>0</v>
      </c>
      <c r="I185" s="61">
        <v>638.03</v>
      </c>
      <c r="J185" s="61">
        <v>4.5999999999999996</v>
      </c>
    </row>
    <row r="186" spans="1:10" x14ac:dyDescent="0.3">
      <c r="A186" s="95" t="s">
        <v>164</v>
      </c>
      <c r="B186" s="95"/>
      <c r="C186" s="95"/>
      <c r="D186" s="95"/>
      <c r="E186" s="95"/>
      <c r="F186" s="53" t="s">
        <v>143</v>
      </c>
      <c r="G186" s="54">
        <v>19968.91</v>
      </c>
      <c r="H186" s="55">
        <v>2786.15</v>
      </c>
      <c r="I186" s="55">
        <v>8357.15</v>
      </c>
      <c r="J186" s="55">
        <v>8825.61</v>
      </c>
    </row>
    <row r="187" spans="1:10" x14ac:dyDescent="0.3">
      <c r="A187" s="56"/>
      <c r="B187" s="57"/>
      <c r="C187" s="57"/>
      <c r="D187" s="57"/>
      <c r="E187" s="57"/>
      <c r="F187" s="53" t="s">
        <v>118</v>
      </c>
      <c r="G187" s="54">
        <v>19968.91</v>
      </c>
      <c r="H187" s="55">
        <v>2786.15</v>
      </c>
      <c r="I187" s="55">
        <v>8357.15</v>
      </c>
      <c r="J187" s="55">
        <v>8825.61</v>
      </c>
    </row>
    <row r="188" spans="1:10" x14ac:dyDescent="0.3">
      <c r="A188" s="56"/>
      <c r="B188" s="57"/>
      <c r="C188" s="57"/>
      <c r="D188" s="57"/>
      <c r="E188" s="57"/>
      <c r="F188" s="53" t="s">
        <v>144</v>
      </c>
      <c r="G188" s="54">
        <v>11757.15</v>
      </c>
      <c r="H188" s="55">
        <v>2786.15</v>
      </c>
      <c r="I188" s="55">
        <v>5571</v>
      </c>
      <c r="J188" s="55">
        <v>3400</v>
      </c>
    </row>
    <row r="189" spans="1:10" x14ac:dyDescent="0.3">
      <c r="A189" s="58"/>
      <c r="B189" s="59"/>
      <c r="C189" s="59"/>
      <c r="D189" s="59"/>
      <c r="E189" s="59"/>
      <c r="F189" s="53" t="s">
        <v>119</v>
      </c>
      <c r="G189" s="54">
        <v>19968.91</v>
      </c>
      <c r="H189" s="55">
        <v>2786.15</v>
      </c>
      <c r="I189" s="55">
        <v>8357.15</v>
      </c>
      <c r="J189" s="55">
        <v>8825.61</v>
      </c>
    </row>
    <row r="190" spans="1:10" x14ac:dyDescent="0.3">
      <c r="A190" s="95" t="s">
        <v>148</v>
      </c>
      <c r="B190" s="95"/>
      <c r="C190" s="95"/>
      <c r="D190" s="95"/>
      <c r="E190" s="95"/>
      <c r="F190" s="53" t="s">
        <v>143</v>
      </c>
      <c r="G190" s="54">
        <v>11199.61</v>
      </c>
      <c r="H190" s="61">
        <v>2786.15</v>
      </c>
      <c r="I190" s="61">
        <v>2786.15</v>
      </c>
      <c r="J190" s="61">
        <v>5627.31</v>
      </c>
    </row>
    <row r="191" spans="1:10" x14ac:dyDescent="0.3">
      <c r="A191" s="56"/>
      <c r="B191" s="57"/>
      <c r="C191" s="57"/>
      <c r="D191" s="57"/>
      <c r="E191" s="57"/>
      <c r="F191" s="53" t="s">
        <v>118</v>
      </c>
      <c r="G191" s="54">
        <v>11199.61</v>
      </c>
      <c r="H191" s="61">
        <v>2786.15</v>
      </c>
      <c r="I191" s="61">
        <v>2786.15</v>
      </c>
      <c r="J191" s="61">
        <v>5627.31</v>
      </c>
    </row>
    <row r="192" spans="1:10" x14ac:dyDescent="0.3">
      <c r="A192" s="56"/>
      <c r="B192" s="57"/>
      <c r="C192" s="57"/>
      <c r="D192" s="57"/>
      <c r="E192" s="57"/>
      <c r="F192" s="53" t="s">
        <v>144</v>
      </c>
      <c r="G192" s="54">
        <v>2786.15</v>
      </c>
      <c r="H192" s="61">
        <v>2786.15</v>
      </c>
      <c r="I192" s="61">
        <v>0</v>
      </c>
      <c r="J192" s="61">
        <v>0</v>
      </c>
    </row>
    <row r="193" spans="1:10" x14ac:dyDescent="0.3">
      <c r="A193" s="58"/>
      <c r="B193" s="59"/>
      <c r="C193" s="59"/>
      <c r="D193" s="59"/>
      <c r="E193" s="59"/>
      <c r="F193" s="53" t="s">
        <v>119</v>
      </c>
      <c r="G193" s="54">
        <v>11199.61</v>
      </c>
      <c r="H193" s="61">
        <v>2786.15</v>
      </c>
      <c r="I193" s="61">
        <v>2786.15</v>
      </c>
      <c r="J193" s="61">
        <v>5627.31</v>
      </c>
    </row>
    <row r="194" spans="1:10" x14ac:dyDescent="0.3">
      <c r="A194" s="95" t="s">
        <v>149</v>
      </c>
      <c r="B194" s="95"/>
      <c r="C194" s="95"/>
      <c r="D194" s="95"/>
      <c r="E194" s="95"/>
      <c r="F194" s="53" t="s">
        <v>143</v>
      </c>
      <c r="G194" s="54">
        <v>8769.2999999999993</v>
      </c>
      <c r="H194" s="61">
        <v>0</v>
      </c>
      <c r="I194" s="61">
        <v>5571</v>
      </c>
      <c r="J194" s="61">
        <v>3198.3</v>
      </c>
    </row>
    <row r="195" spans="1:10" x14ac:dyDescent="0.3">
      <c r="A195" s="56"/>
      <c r="B195" s="57"/>
      <c r="C195" s="57"/>
      <c r="D195" s="57"/>
      <c r="E195" s="57"/>
      <c r="F195" s="53" t="s">
        <v>118</v>
      </c>
      <c r="G195" s="54">
        <v>8769.2999999999993</v>
      </c>
      <c r="H195" s="61">
        <v>0</v>
      </c>
      <c r="I195" s="61">
        <v>5571</v>
      </c>
      <c r="J195" s="61">
        <v>3198.3</v>
      </c>
    </row>
    <row r="196" spans="1:10" x14ac:dyDescent="0.3">
      <c r="A196" s="56"/>
      <c r="B196" s="57"/>
      <c r="C196" s="57"/>
      <c r="D196" s="57"/>
      <c r="E196" s="57"/>
      <c r="F196" s="53" t="s">
        <v>144</v>
      </c>
      <c r="G196" s="54">
        <v>8971</v>
      </c>
      <c r="H196" s="61">
        <v>0</v>
      </c>
      <c r="I196" s="61">
        <v>5571</v>
      </c>
      <c r="J196" s="61">
        <v>3400</v>
      </c>
    </row>
    <row r="197" spans="1:10" x14ac:dyDescent="0.3">
      <c r="A197" s="58"/>
      <c r="B197" s="59"/>
      <c r="C197" s="59"/>
      <c r="D197" s="59"/>
      <c r="E197" s="59"/>
      <c r="F197" s="53" t="s">
        <v>119</v>
      </c>
      <c r="G197" s="54">
        <v>8769.2999999999993</v>
      </c>
      <c r="H197" s="61">
        <v>0</v>
      </c>
      <c r="I197" s="61">
        <v>5571</v>
      </c>
      <c r="J197" s="61">
        <v>3198.3</v>
      </c>
    </row>
    <row r="198" spans="1:10" x14ac:dyDescent="0.3">
      <c r="A198" s="95" t="s">
        <v>165</v>
      </c>
      <c r="B198" s="95"/>
      <c r="C198" s="95"/>
      <c r="D198" s="95"/>
      <c r="E198" s="95"/>
      <c r="F198" s="53" t="s">
        <v>143</v>
      </c>
      <c r="G198" s="54">
        <v>35845.480000000003</v>
      </c>
      <c r="H198" s="55">
        <v>8855.65</v>
      </c>
      <c r="I198" s="55">
        <v>9201.34</v>
      </c>
      <c r="J198" s="55">
        <v>17788.490000000002</v>
      </c>
    </row>
    <row r="199" spans="1:10" x14ac:dyDescent="0.3">
      <c r="A199" s="56"/>
      <c r="B199" s="57"/>
      <c r="C199" s="57"/>
      <c r="D199" s="57"/>
      <c r="E199" s="57"/>
      <c r="F199" s="53" t="s">
        <v>118</v>
      </c>
      <c r="G199" s="54">
        <v>35845.480000000003</v>
      </c>
      <c r="H199" s="55">
        <v>8855.65</v>
      </c>
      <c r="I199" s="55">
        <v>9201.34</v>
      </c>
      <c r="J199" s="55">
        <v>17788.490000000002</v>
      </c>
    </row>
    <row r="200" spans="1:10" x14ac:dyDescent="0.3">
      <c r="A200" s="56"/>
      <c r="B200" s="57"/>
      <c r="C200" s="57"/>
      <c r="D200" s="57"/>
      <c r="E200" s="57"/>
      <c r="F200" s="53" t="s">
        <v>144</v>
      </c>
      <c r="G200" s="54">
        <v>11230.62</v>
      </c>
      <c r="H200" s="55">
        <v>8855.65</v>
      </c>
      <c r="I200" s="55">
        <v>289.97000000000003</v>
      </c>
      <c r="J200" s="55">
        <v>2085</v>
      </c>
    </row>
    <row r="201" spans="1:10" x14ac:dyDescent="0.3">
      <c r="A201" s="58"/>
      <c r="B201" s="59"/>
      <c r="C201" s="59"/>
      <c r="D201" s="59"/>
      <c r="E201" s="59"/>
      <c r="F201" s="53" t="s">
        <v>119</v>
      </c>
      <c r="G201" s="54">
        <v>35845.480000000003</v>
      </c>
      <c r="H201" s="55">
        <v>8855.65</v>
      </c>
      <c r="I201" s="55">
        <v>9201.34</v>
      </c>
      <c r="J201" s="55">
        <v>17788.490000000002</v>
      </c>
    </row>
    <row r="202" spans="1:10" x14ac:dyDescent="0.3">
      <c r="A202" s="95" t="s">
        <v>148</v>
      </c>
      <c r="B202" s="95"/>
      <c r="C202" s="95"/>
      <c r="D202" s="95"/>
      <c r="E202" s="95"/>
      <c r="F202" s="53" t="s">
        <v>143</v>
      </c>
      <c r="G202" s="54">
        <v>35194.620000000003</v>
      </c>
      <c r="H202" s="61">
        <v>8855.65</v>
      </c>
      <c r="I202" s="61">
        <v>8911.3700000000008</v>
      </c>
      <c r="J202" s="61">
        <v>17427.599999999999</v>
      </c>
    </row>
    <row r="203" spans="1:10" x14ac:dyDescent="0.3">
      <c r="A203" s="56"/>
      <c r="B203" s="57"/>
      <c r="C203" s="57"/>
      <c r="D203" s="57"/>
      <c r="E203" s="57"/>
      <c r="F203" s="53" t="s">
        <v>118</v>
      </c>
      <c r="G203" s="54">
        <v>35194.620000000003</v>
      </c>
      <c r="H203" s="61">
        <v>8855.65</v>
      </c>
      <c r="I203" s="61">
        <v>8911.3700000000008</v>
      </c>
      <c r="J203" s="61">
        <v>17427.599999999999</v>
      </c>
    </row>
    <row r="204" spans="1:10" x14ac:dyDescent="0.3">
      <c r="A204" s="56"/>
      <c r="B204" s="57"/>
      <c r="C204" s="57"/>
      <c r="D204" s="57"/>
      <c r="E204" s="57"/>
      <c r="F204" s="53" t="s">
        <v>144</v>
      </c>
      <c r="G204" s="54">
        <v>8855.65</v>
      </c>
      <c r="H204" s="61">
        <v>8855.65</v>
      </c>
      <c r="I204" s="61">
        <v>0</v>
      </c>
      <c r="J204" s="61">
        <v>0</v>
      </c>
    </row>
    <row r="205" spans="1:10" x14ac:dyDescent="0.3">
      <c r="A205" s="58"/>
      <c r="B205" s="59"/>
      <c r="C205" s="59"/>
      <c r="D205" s="59"/>
      <c r="E205" s="59"/>
      <c r="F205" s="53" t="s">
        <v>119</v>
      </c>
      <c r="G205" s="54">
        <v>35194.620000000003</v>
      </c>
      <c r="H205" s="61">
        <v>8855.65</v>
      </c>
      <c r="I205" s="61">
        <v>8911.3700000000008</v>
      </c>
      <c r="J205" s="61">
        <v>17427.599999999999</v>
      </c>
    </row>
    <row r="206" spans="1:10" x14ac:dyDescent="0.3">
      <c r="A206" s="95" t="s">
        <v>149</v>
      </c>
      <c r="B206" s="95"/>
      <c r="C206" s="95"/>
      <c r="D206" s="95"/>
      <c r="E206" s="95"/>
      <c r="F206" s="53" t="s">
        <v>143</v>
      </c>
      <c r="G206" s="54">
        <v>164.66</v>
      </c>
      <c r="H206" s="61">
        <v>0</v>
      </c>
      <c r="I206" s="61">
        <v>0</v>
      </c>
      <c r="J206" s="61">
        <v>164.66</v>
      </c>
    </row>
    <row r="207" spans="1:10" x14ac:dyDescent="0.3">
      <c r="A207" s="56"/>
      <c r="B207" s="57"/>
      <c r="C207" s="57"/>
      <c r="D207" s="57"/>
      <c r="E207" s="57"/>
      <c r="F207" s="53" t="s">
        <v>118</v>
      </c>
      <c r="G207" s="54">
        <v>164.66</v>
      </c>
      <c r="H207" s="61">
        <v>0</v>
      </c>
      <c r="I207" s="61">
        <v>0</v>
      </c>
      <c r="J207" s="61">
        <v>164.66</v>
      </c>
    </row>
    <row r="208" spans="1:10" x14ac:dyDescent="0.3">
      <c r="A208" s="56"/>
      <c r="B208" s="57"/>
      <c r="C208" s="57"/>
      <c r="D208" s="57"/>
      <c r="E208" s="57"/>
      <c r="F208" s="53" t="s">
        <v>144</v>
      </c>
      <c r="G208" s="54">
        <v>1620</v>
      </c>
      <c r="H208" s="61">
        <v>0</v>
      </c>
      <c r="I208" s="61">
        <v>0</v>
      </c>
      <c r="J208" s="61">
        <v>1620</v>
      </c>
    </row>
    <row r="209" spans="1:10" x14ac:dyDescent="0.3">
      <c r="A209" s="58"/>
      <c r="B209" s="59"/>
      <c r="C209" s="59"/>
      <c r="D209" s="59"/>
      <c r="E209" s="59"/>
      <c r="F209" s="53" t="s">
        <v>119</v>
      </c>
      <c r="G209" s="54">
        <v>164.66</v>
      </c>
      <c r="H209" s="61">
        <v>0</v>
      </c>
      <c r="I209" s="61">
        <v>0</v>
      </c>
      <c r="J209" s="61">
        <v>164.66</v>
      </c>
    </row>
    <row r="210" spans="1:10" x14ac:dyDescent="0.3">
      <c r="A210" s="95" t="s">
        <v>151</v>
      </c>
      <c r="B210" s="95"/>
      <c r="C210" s="95"/>
      <c r="D210" s="95"/>
      <c r="E210" s="95"/>
      <c r="F210" s="53" t="s">
        <v>143</v>
      </c>
      <c r="G210" s="54">
        <v>486.2</v>
      </c>
      <c r="H210" s="61">
        <v>0</v>
      </c>
      <c r="I210" s="61">
        <v>289.97000000000003</v>
      </c>
      <c r="J210" s="61">
        <v>196.23</v>
      </c>
    </row>
    <row r="211" spans="1:10" x14ac:dyDescent="0.3">
      <c r="A211" s="56"/>
      <c r="B211" s="57"/>
      <c r="C211" s="57"/>
      <c r="D211" s="57"/>
      <c r="E211" s="57"/>
      <c r="F211" s="53" t="s">
        <v>118</v>
      </c>
      <c r="G211" s="54">
        <v>486.2</v>
      </c>
      <c r="H211" s="61">
        <v>0</v>
      </c>
      <c r="I211" s="61">
        <v>289.97000000000003</v>
      </c>
      <c r="J211" s="61">
        <v>196.23</v>
      </c>
    </row>
    <row r="212" spans="1:10" x14ac:dyDescent="0.3">
      <c r="A212" s="56"/>
      <c r="B212" s="57"/>
      <c r="C212" s="57"/>
      <c r="D212" s="57"/>
      <c r="E212" s="57"/>
      <c r="F212" s="53" t="s">
        <v>144</v>
      </c>
      <c r="G212" s="54">
        <v>754.97</v>
      </c>
      <c r="H212" s="61">
        <v>0</v>
      </c>
      <c r="I212" s="61">
        <v>289.97000000000003</v>
      </c>
      <c r="J212" s="61">
        <v>465</v>
      </c>
    </row>
    <row r="213" spans="1:10" x14ac:dyDescent="0.3">
      <c r="A213" s="58"/>
      <c r="B213" s="59"/>
      <c r="C213" s="59"/>
      <c r="D213" s="59"/>
      <c r="E213" s="59"/>
      <c r="F213" s="53" t="s">
        <v>119</v>
      </c>
      <c r="G213" s="54">
        <v>486.2</v>
      </c>
      <c r="H213" s="61">
        <v>0</v>
      </c>
      <c r="I213" s="61">
        <v>289.97000000000003</v>
      </c>
      <c r="J213" s="61">
        <v>196.23</v>
      </c>
    </row>
    <row r="214" spans="1:10" x14ac:dyDescent="0.3">
      <c r="A214" s="96" t="s">
        <v>166</v>
      </c>
      <c r="B214" s="96"/>
      <c r="C214" s="96"/>
      <c r="D214" s="96"/>
      <c r="E214" s="96"/>
      <c r="F214" s="53" t="s">
        <v>144</v>
      </c>
      <c r="G214" s="54">
        <v>12186.09</v>
      </c>
      <c r="H214" s="55">
        <v>3116</v>
      </c>
      <c r="I214" s="55">
        <v>4351.6000000000004</v>
      </c>
      <c r="J214" s="55">
        <v>4718.49</v>
      </c>
    </row>
    <row r="215" spans="1:10" x14ac:dyDescent="0.3">
      <c r="A215" s="96" t="s">
        <v>149</v>
      </c>
      <c r="B215" s="96"/>
      <c r="C215" s="96"/>
      <c r="D215" s="96"/>
      <c r="E215" s="96"/>
      <c r="F215" s="53" t="s">
        <v>144</v>
      </c>
      <c r="G215" s="54">
        <v>5702.49</v>
      </c>
      <c r="H215" s="61">
        <v>90</v>
      </c>
      <c r="I215" s="61">
        <v>2420</v>
      </c>
      <c r="J215" s="61">
        <v>3192.49</v>
      </c>
    </row>
    <row r="216" spans="1:10" x14ac:dyDescent="0.3">
      <c r="A216" s="96" t="s">
        <v>151</v>
      </c>
      <c r="B216" s="96"/>
      <c r="C216" s="96"/>
      <c r="D216" s="96"/>
      <c r="E216" s="96"/>
      <c r="F216" s="53" t="s">
        <v>144</v>
      </c>
      <c r="G216" s="54">
        <v>6483.6</v>
      </c>
      <c r="H216" s="61">
        <v>3026</v>
      </c>
      <c r="I216" s="61">
        <v>1931.6</v>
      </c>
      <c r="J216" s="61">
        <v>1526</v>
      </c>
    </row>
    <row r="217" spans="1:10" x14ac:dyDescent="0.3">
      <c r="A217" s="95" t="s">
        <v>167</v>
      </c>
      <c r="B217" s="95"/>
      <c r="C217" s="95"/>
      <c r="D217" s="95"/>
      <c r="E217" s="95"/>
      <c r="F217" s="53" t="s">
        <v>143</v>
      </c>
      <c r="G217" s="54">
        <v>238334.02</v>
      </c>
      <c r="H217" s="55">
        <v>60056.81</v>
      </c>
      <c r="I217" s="55">
        <v>59450.76</v>
      </c>
      <c r="J217" s="55">
        <v>118826.45</v>
      </c>
    </row>
    <row r="218" spans="1:10" x14ac:dyDescent="0.3">
      <c r="A218" s="56"/>
      <c r="B218" s="57"/>
      <c r="C218" s="57"/>
      <c r="D218" s="57"/>
      <c r="E218" s="57"/>
      <c r="F218" s="53" t="s">
        <v>118</v>
      </c>
      <c r="G218" s="54">
        <v>238334.02</v>
      </c>
      <c r="H218" s="55">
        <v>60056.81</v>
      </c>
      <c r="I218" s="55">
        <v>59450.76</v>
      </c>
      <c r="J218" s="55">
        <v>118826.45</v>
      </c>
    </row>
    <row r="219" spans="1:10" x14ac:dyDescent="0.3">
      <c r="A219" s="56"/>
      <c r="B219" s="57"/>
      <c r="C219" s="57"/>
      <c r="D219" s="57"/>
      <c r="E219" s="57"/>
      <c r="F219" s="53" t="s">
        <v>144</v>
      </c>
      <c r="G219" s="54">
        <v>60056.81</v>
      </c>
      <c r="H219" s="55">
        <v>60056.81</v>
      </c>
      <c r="I219" s="61">
        <v>0</v>
      </c>
      <c r="J219" s="61">
        <v>0</v>
      </c>
    </row>
    <row r="220" spans="1:10" x14ac:dyDescent="0.3">
      <c r="A220" s="58"/>
      <c r="B220" s="59"/>
      <c r="C220" s="59"/>
      <c r="D220" s="59"/>
      <c r="E220" s="59"/>
      <c r="F220" s="53" t="s">
        <v>119</v>
      </c>
      <c r="G220" s="54">
        <v>238334.02</v>
      </c>
      <c r="H220" s="55">
        <v>60056.81</v>
      </c>
      <c r="I220" s="55">
        <v>59450.76</v>
      </c>
      <c r="J220" s="55">
        <v>118826.45</v>
      </c>
    </row>
    <row r="221" spans="1:10" x14ac:dyDescent="0.3">
      <c r="A221" s="95" t="s">
        <v>148</v>
      </c>
      <c r="B221" s="95"/>
      <c r="C221" s="95"/>
      <c r="D221" s="95"/>
      <c r="E221" s="95"/>
      <c r="F221" s="53" t="s">
        <v>143</v>
      </c>
      <c r="G221" s="54">
        <v>238334.02</v>
      </c>
      <c r="H221" s="61">
        <v>60056.81</v>
      </c>
      <c r="I221" s="61">
        <v>59450.76</v>
      </c>
      <c r="J221" s="61">
        <v>118826.45</v>
      </c>
    </row>
    <row r="222" spans="1:10" x14ac:dyDescent="0.3">
      <c r="A222" s="56"/>
      <c r="B222" s="57"/>
      <c r="C222" s="57"/>
      <c r="D222" s="57"/>
      <c r="E222" s="57"/>
      <c r="F222" s="53" t="s">
        <v>118</v>
      </c>
      <c r="G222" s="54">
        <v>238334.02</v>
      </c>
      <c r="H222" s="61">
        <v>60056.81</v>
      </c>
      <c r="I222" s="61">
        <v>59450.76</v>
      </c>
      <c r="J222" s="61">
        <v>118826.45</v>
      </c>
    </row>
    <row r="223" spans="1:10" x14ac:dyDescent="0.3">
      <c r="A223" s="56"/>
      <c r="B223" s="57"/>
      <c r="C223" s="57"/>
      <c r="D223" s="57"/>
      <c r="E223" s="57"/>
      <c r="F223" s="53" t="s">
        <v>144</v>
      </c>
      <c r="G223" s="54">
        <v>60056.81</v>
      </c>
      <c r="H223" s="61">
        <v>60056.81</v>
      </c>
      <c r="I223" s="61">
        <v>0</v>
      </c>
      <c r="J223" s="61">
        <v>0</v>
      </c>
    </row>
    <row r="224" spans="1:10" x14ac:dyDescent="0.3">
      <c r="A224" s="58"/>
      <c r="B224" s="59"/>
      <c r="C224" s="59"/>
      <c r="D224" s="59"/>
      <c r="E224" s="59"/>
      <c r="F224" s="53" t="s">
        <v>119</v>
      </c>
      <c r="G224" s="54">
        <v>238334.02</v>
      </c>
      <c r="H224" s="61">
        <v>60056.81</v>
      </c>
      <c r="I224" s="61">
        <v>59450.76</v>
      </c>
      <c r="J224" s="61">
        <v>118826.45</v>
      </c>
    </row>
    <row r="225" spans="1:10" x14ac:dyDescent="0.3">
      <c r="A225" s="95" t="s">
        <v>168</v>
      </c>
      <c r="B225" s="95"/>
      <c r="C225" s="95"/>
      <c r="D225" s="95"/>
      <c r="E225" s="95"/>
      <c r="F225" s="53" t="s">
        <v>143</v>
      </c>
      <c r="G225" s="54">
        <v>48307.43</v>
      </c>
      <c r="H225" s="55">
        <v>12061.59</v>
      </c>
      <c r="I225" s="55">
        <v>12069.03</v>
      </c>
      <c r="J225" s="55">
        <v>24176.81</v>
      </c>
    </row>
    <row r="226" spans="1:10" x14ac:dyDescent="0.3">
      <c r="A226" s="56"/>
      <c r="B226" s="57"/>
      <c r="C226" s="57"/>
      <c r="D226" s="57"/>
      <c r="E226" s="57"/>
      <c r="F226" s="53" t="s">
        <v>118</v>
      </c>
      <c r="G226" s="54">
        <v>48307.43</v>
      </c>
      <c r="H226" s="55">
        <v>12061.59</v>
      </c>
      <c r="I226" s="55">
        <v>12069.03</v>
      </c>
      <c r="J226" s="55">
        <v>24176.81</v>
      </c>
    </row>
    <row r="227" spans="1:10" x14ac:dyDescent="0.3">
      <c r="A227" s="56"/>
      <c r="B227" s="57"/>
      <c r="C227" s="57"/>
      <c r="D227" s="57"/>
      <c r="E227" s="57"/>
      <c r="F227" s="53" t="s">
        <v>144</v>
      </c>
      <c r="G227" s="54">
        <v>12061.59</v>
      </c>
      <c r="H227" s="55">
        <v>12061.59</v>
      </c>
      <c r="I227" s="61">
        <v>0</v>
      </c>
      <c r="J227" s="61">
        <v>0</v>
      </c>
    </row>
    <row r="228" spans="1:10" x14ac:dyDescent="0.3">
      <c r="A228" s="58"/>
      <c r="B228" s="59"/>
      <c r="C228" s="59"/>
      <c r="D228" s="59"/>
      <c r="E228" s="59"/>
      <c r="F228" s="53" t="s">
        <v>119</v>
      </c>
      <c r="G228" s="54">
        <v>48307.43</v>
      </c>
      <c r="H228" s="55">
        <v>12061.59</v>
      </c>
      <c r="I228" s="55">
        <v>12069.03</v>
      </c>
      <c r="J228" s="55">
        <v>24176.81</v>
      </c>
    </row>
    <row r="229" spans="1:10" x14ac:dyDescent="0.3">
      <c r="A229" s="95" t="s">
        <v>148</v>
      </c>
      <c r="B229" s="95"/>
      <c r="C229" s="95"/>
      <c r="D229" s="95"/>
      <c r="E229" s="95"/>
      <c r="F229" s="53" t="s">
        <v>143</v>
      </c>
      <c r="G229" s="54">
        <v>48307.43</v>
      </c>
      <c r="H229" s="61">
        <v>12061.59</v>
      </c>
      <c r="I229" s="61">
        <v>12069.03</v>
      </c>
      <c r="J229" s="61">
        <v>24176.81</v>
      </c>
    </row>
    <row r="230" spans="1:10" x14ac:dyDescent="0.3">
      <c r="A230" s="56"/>
      <c r="B230" s="57"/>
      <c r="C230" s="57"/>
      <c r="D230" s="57"/>
      <c r="E230" s="57"/>
      <c r="F230" s="53" t="s">
        <v>118</v>
      </c>
      <c r="G230" s="54">
        <v>48307.43</v>
      </c>
      <c r="H230" s="61">
        <v>12061.59</v>
      </c>
      <c r="I230" s="61">
        <v>12069.03</v>
      </c>
      <c r="J230" s="61">
        <v>24176.81</v>
      </c>
    </row>
    <row r="231" spans="1:10" x14ac:dyDescent="0.3">
      <c r="A231" s="56"/>
      <c r="B231" s="57"/>
      <c r="C231" s="57"/>
      <c r="D231" s="57"/>
      <c r="E231" s="57"/>
      <c r="F231" s="53" t="s">
        <v>144</v>
      </c>
      <c r="G231" s="54">
        <v>12061.59</v>
      </c>
      <c r="H231" s="61">
        <v>12061.59</v>
      </c>
      <c r="I231" s="61">
        <v>0</v>
      </c>
      <c r="J231" s="61">
        <v>0</v>
      </c>
    </row>
    <row r="232" spans="1:10" x14ac:dyDescent="0.3">
      <c r="A232" s="58"/>
      <c r="B232" s="59"/>
      <c r="C232" s="59"/>
      <c r="D232" s="59"/>
      <c r="E232" s="59"/>
      <c r="F232" s="53" t="s">
        <v>119</v>
      </c>
      <c r="G232" s="54">
        <v>48307.43</v>
      </c>
      <c r="H232" s="61">
        <v>12061.59</v>
      </c>
      <c r="I232" s="61">
        <v>12069.03</v>
      </c>
      <c r="J232" s="61">
        <v>24176.81</v>
      </c>
    </row>
    <row r="233" spans="1:10" x14ac:dyDescent="0.3">
      <c r="A233" s="95" t="s">
        <v>169</v>
      </c>
      <c r="B233" s="95"/>
      <c r="C233" s="95"/>
      <c r="D233" s="95"/>
      <c r="E233" s="95"/>
      <c r="F233" s="53" t="s">
        <v>143</v>
      </c>
      <c r="G233" s="54">
        <v>43244.03</v>
      </c>
      <c r="H233" s="55">
        <v>10878.26</v>
      </c>
      <c r="I233" s="55">
        <v>10795.61</v>
      </c>
      <c r="J233" s="55">
        <v>21570.16</v>
      </c>
    </row>
    <row r="234" spans="1:10" x14ac:dyDescent="0.3">
      <c r="A234" s="56"/>
      <c r="B234" s="57"/>
      <c r="C234" s="57"/>
      <c r="D234" s="57"/>
      <c r="E234" s="57"/>
      <c r="F234" s="53" t="s">
        <v>118</v>
      </c>
      <c r="G234" s="54">
        <v>43244.03</v>
      </c>
      <c r="H234" s="55">
        <v>10878.26</v>
      </c>
      <c r="I234" s="55">
        <v>10795.61</v>
      </c>
      <c r="J234" s="55">
        <v>21570.16</v>
      </c>
    </row>
    <row r="235" spans="1:10" x14ac:dyDescent="0.3">
      <c r="A235" s="56"/>
      <c r="B235" s="57"/>
      <c r="C235" s="57"/>
      <c r="D235" s="57"/>
      <c r="E235" s="57"/>
      <c r="F235" s="53" t="s">
        <v>144</v>
      </c>
      <c r="G235" s="54">
        <v>10878.26</v>
      </c>
      <c r="H235" s="55">
        <v>10878.26</v>
      </c>
      <c r="I235" s="61">
        <v>0</v>
      </c>
      <c r="J235" s="61">
        <v>0</v>
      </c>
    </row>
    <row r="236" spans="1:10" x14ac:dyDescent="0.3">
      <c r="A236" s="58"/>
      <c r="B236" s="59"/>
      <c r="C236" s="59"/>
      <c r="D236" s="59"/>
      <c r="E236" s="59"/>
      <c r="F236" s="53" t="s">
        <v>119</v>
      </c>
      <c r="G236" s="54">
        <v>43244.03</v>
      </c>
      <c r="H236" s="55">
        <v>10878.26</v>
      </c>
      <c r="I236" s="55">
        <v>10795.61</v>
      </c>
      <c r="J236" s="55">
        <v>21570.16</v>
      </c>
    </row>
    <row r="237" spans="1:10" x14ac:dyDescent="0.3">
      <c r="A237" s="95" t="s">
        <v>148</v>
      </c>
      <c r="B237" s="95"/>
      <c r="C237" s="95"/>
      <c r="D237" s="95"/>
      <c r="E237" s="95"/>
      <c r="F237" s="53" t="s">
        <v>143</v>
      </c>
      <c r="G237" s="54">
        <v>43244.03</v>
      </c>
      <c r="H237" s="61">
        <v>10878.26</v>
      </c>
      <c r="I237" s="61">
        <v>10795.61</v>
      </c>
      <c r="J237" s="61">
        <v>21570.16</v>
      </c>
    </row>
    <row r="238" spans="1:10" x14ac:dyDescent="0.3">
      <c r="A238" s="56"/>
      <c r="B238" s="57"/>
      <c r="C238" s="57"/>
      <c r="D238" s="57"/>
      <c r="E238" s="57"/>
      <c r="F238" s="53" t="s">
        <v>118</v>
      </c>
      <c r="G238" s="54">
        <v>43244.03</v>
      </c>
      <c r="H238" s="61">
        <v>10878.26</v>
      </c>
      <c r="I238" s="61">
        <v>10795.61</v>
      </c>
      <c r="J238" s="61">
        <v>21570.16</v>
      </c>
    </row>
    <row r="239" spans="1:10" x14ac:dyDescent="0.3">
      <c r="A239" s="56"/>
      <c r="B239" s="57"/>
      <c r="C239" s="57"/>
      <c r="D239" s="57"/>
      <c r="E239" s="57"/>
      <c r="F239" s="53" t="s">
        <v>144</v>
      </c>
      <c r="G239" s="54">
        <v>10878.26</v>
      </c>
      <c r="H239" s="61">
        <v>10878.26</v>
      </c>
      <c r="I239" s="61">
        <v>0</v>
      </c>
      <c r="J239" s="61">
        <v>0</v>
      </c>
    </row>
    <row r="240" spans="1:10" x14ac:dyDescent="0.3">
      <c r="A240" s="58"/>
      <c r="B240" s="59"/>
      <c r="C240" s="59"/>
      <c r="D240" s="59"/>
      <c r="E240" s="59"/>
      <c r="F240" s="53" t="s">
        <v>119</v>
      </c>
      <c r="G240" s="54">
        <v>43244.03</v>
      </c>
      <c r="H240" s="61">
        <v>10878.26</v>
      </c>
      <c r="I240" s="61">
        <v>10795.61</v>
      </c>
      <c r="J240" s="61">
        <v>21570.16</v>
      </c>
    </row>
    <row r="241" spans="1:10" x14ac:dyDescent="0.3">
      <c r="A241" s="96" t="s">
        <v>170</v>
      </c>
      <c r="B241" s="96"/>
      <c r="C241" s="96"/>
      <c r="D241" s="96"/>
      <c r="E241" s="96"/>
      <c r="F241" s="53" t="s">
        <v>144</v>
      </c>
      <c r="G241" s="54">
        <v>600</v>
      </c>
      <c r="H241" s="61">
        <v>0</v>
      </c>
      <c r="I241" s="61">
        <v>0</v>
      </c>
      <c r="J241" s="55">
        <v>600</v>
      </c>
    </row>
    <row r="242" spans="1:10" x14ac:dyDescent="0.3">
      <c r="A242" s="96" t="s">
        <v>149</v>
      </c>
      <c r="B242" s="96"/>
      <c r="C242" s="96"/>
      <c r="D242" s="96"/>
      <c r="E242" s="96"/>
      <c r="F242" s="53" t="s">
        <v>144</v>
      </c>
      <c r="G242" s="54">
        <v>300</v>
      </c>
      <c r="H242" s="61">
        <v>0</v>
      </c>
      <c r="I242" s="61">
        <v>0</v>
      </c>
      <c r="J242" s="61">
        <v>300</v>
      </c>
    </row>
    <row r="243" spans="1:10" x14ac:dyDescent="0.3">
      <c r="A243" s="96" t="s">
        <v>151</v>
      </c>
      <c r="B243" s="96"/>
      <c r="C243" s="96"/>
      <c r="D243" s="96"/>
      <c r="E243" s="96"/>
      <c r="F243" s="53" t="s">
        <v>144</v>
      </c>
      <c r="G243" s="54">
        <v>300</v>
      </c>
      <c r="H243" s="61">
        <v>0</v>
      </c>
      <c r="I243" s="61">
        <v>0</v>
      </c>
      <c r="J243" s="61">
        <v>300</v>
      </c>
    </row>
    <row r="244" spans="1:10" x14ac:dyDescent="0.3">
      <c r="A244" s="95" t="s">
        <v>171</v>
      </c>
      <c r="B244" s="95"/>
      <c r="C244" s="95"/>
      <c r="D244" s="95"/>
      <c r="E244" s="95"/>
      <c r="F244" s="53" t="s">
        <v>143</v>
      </c>
      <c r="G244" s="54">
        <v>65826.210000000006</v>
      </c>
      <c r="H244" s="55">
        <v>15498.29</v>
      </c>
      <c r="I244" s="55">
        <v>17019.810000000001</v>
      </c>
      <c r="J244" s="55">
        <v>33308.11</v>
      </c>
    </row>
    <row r="245" spans="1:10" x14ac:dyDescent="0.3">
      <c r="A245" s="56"/>
      <c r="B245" s="57"/>
      <c r="C245" s="57"/>
      <c r="D245" s="57"/>
      <c r="E245" s="57"/>
      <c r="F245" s="53" t="s">
        <v>118</v>
      </c>
      <c r="G245" s="54">
        <v>66426.210000000006</v>
      </c>
      <c r="H245" s="55">
        <v>15498.29</v>
      </c>
      <c r="I245" s="55">
        <v>17019.810000000001</v>
      </c>
      <c r="J245" s="55">
        <v>33908.11</v>
      </c>
    </row>
    <row r="246" spans="1:10" x14ac:dyDescent="0.3">
      <c r="A246" s="56"/>
      <c r="B246" s="57"/>
      <c r="C246" s="57"/>
      <c r="D246" s="57"/>
      <c r="E246" s="57"/>
      <c r="F246" s="53" t="s">
        <v>144</v>
      </c>
      <c r="G246" s="54">
        <v>15498.29</v>
      </c>
      <c r="H246" s="55">
        <v>15498.29</v>
      </c>
      <c r="I246" s="61">
        <v>0</v>
      </c>
      <c r="J246" s="61">
        <v>0</v>
      </c>
    </row>
    <row r="247" spans="1:10" x14ac:dyDescent="0.3">
      <c r="A247" s="56"/>
      <c r="B247" s="57"/>
      <c r="C247" s="57"/>
      <c r="D247" s="57"/>
      <c r="E247" s="57"/>
      <c r="F247" s="53" t="s">
        <v>119</v>
      </c>
      <c r="G247" s="54">
        <v>66426.210000000006</v>
      </c>
      <c r="H247" s="55">
        <v>15498.29</v>
      </c>
      <c r="I247" s="55">
        <v>17019.810000000001</v>
      </c>
      <c r="J247" s="55">
        <v>33908.11</v>
      </c>
    </row>
    <row r="248" spans="1:10" x14ac:dyDescent="0.3">
      <c r="A248" s="58"/>
      <c r="B248" s="59"/>
      <c r="C248" s="59"/>
      <c r="D248" s="59"/>
      <c r="E248" s="59"/>
      <c r="F248" s="53" t="s">
        <v>145</v>
      </c>
      <c r="G248" s="54">
        <v>600</v>
      </c>
      <c r="H248" s="61">
        <v>0</v>
      </c>
      <c r="I248" s="61">
        <v>0</v>
      </c>
      <c r="J248" s="55">
        <v>600</v>
      </c>
    </row>
    <row r="249" spans="1:10" x14ac:dyDescent="0.3">
      <c r="A249" s="95" t="s">
        <v>148</v>
      </c>
      <c r="B249" s="95"/>
      <c r="C249" s="95"/>
      <c r="D249" s="95"/>
      <c r="E249" s="95"/>
      <c r="F249" s="53" t="s">
        <v>143</v>
      </c>
      <c r="G249" s="54">
        <v>65826.210000000006</v>
      </c>
      <c r="H249" s="61">
        <v>15498.29</v>
      </c>
      <c r="I249" s="61">
        <v>17019.810000000001</v>
      </c>
      <c r="J249" s="61">
        <v>33308.11</v>
      </c>
    </row>
    <row r="250" spans="1:10" x14ac:dyDescent="0.3">
      <c r="A250" s="56"/>
      <c r="B250" s="57"/>
      <c r="C250" s="57"/>
      <c r="D250" s="57"/>
      <c r="E250" s="57"/>
      <c r="F250" s="53" t="s">
        <v>118</v>
      </c>
      <c r="G250" s="54">
        <v>65826.210000000006</v>
      </c>
      <c r="H250" s="61">
        <v>15498.29</v>
      </c>
      <c r="I250" s="61">
        <v>17019.810000000001</v>
      </c>
      <c r="J250" s="61">
        <v>33308.11</v>
      </c>
    </row>
    <row r="251" spans="1:10" x14ac:dyDescent="0.3">
      <c r="A251" s="56"/>
      <c r="B251" s="57"/>
      <c r="C251" s="57"/>
      <c r="D251" s="57"/>
      <c r="E251" s="57"/>
      <c r="F251" s="53" t="s">
        <v>144</v>
      </c>
      <c r="G251" s="54">
        <v>15498.29</v>
      </c>
      <c r="H251" s="61">
        <v>15498.29</v>
      </c>
      <c r="I251" s="61">
        <v>0</v>
      </c>
      <c r="J251" s="61">
        <v>0</v>
      </c>
    </row>
    <row r="252" spans="1:10" x14ac:dyDescent="0.3">
      <c r="A252" s="58"/>
      <c r="B252" s="59"/>
      <c r="C252" s="59"/>
      <c r="D252" s="59"/>
      <c r="E252" s="59"/>
      <c r="F252" s="53" t="s">
        <v>119</v>
      </c>
      <c r="G252" s="54">
        <v>65826.210000000006</v>
      </c>
      <c r="H252" s="61">
        <v>15498.29</v>
      </c>
      <c r="I252" s="61">
        <v>17019.810000000001</v>
      </c>
      <c r="J252" s="61">
        <v>33308.11</v>
      </c>
    </row>
    <row r="253" spans="1:10" x14ac:dyDescent="0.3">
      <c r="A253" s="95" t="s">
        <v>149</v>
      </c>
      <c r="B253" s="95"/>
      <c r="C253" s="95"/>
      <c r="D253" s="95"/>
      <c r="E253" s="95"/>
      <c r="F253" s="53" t="s">
        <v>118</v>
      </c>
      <c r="G253" s="54">
        <v>300</v>
      </c>
      <c r="H253" s="61">
        <v>0</v>
      </c>
      <c r="I253" s="61">
        <v>0</v>
      </c>
      <c r="J253" s="61">
        <v>300</v>
      </c>
    </row>
    <row r="254" spans="1:10" x14ac:dyDescent="0.3">
      <c r="A254" s="56"/>
      <c r="B254" s="57"/>
      <c r="C254" s="57"/>
      <c r="D254" s="57"/>
      <c r="E254" s="57"/>
      <c r="F254" s="53" t="s">
        <v>119</v>
      </c>
      <c r="G254" s="54">
        <v>300</v>
      </c>
      <c r="H254" s="61">
        <v>0</v>
      </c>
      <c r="I254" s="61">
        <v>0</v>
      </c>
      <c r="J254" s="61">
        <v>300</v>
      </c>
    </row>
    <row r="255" spans="1:10" x14ac:dyDescent="0.3">
      <c r="A255" s="58"/>
      <c r="B255" s="59"/>
      <c r="C255" s="59"/>
      <c r="D255" s="59"/>
      <c r="E255" s="59"/>
      <c r="F255" s="53" t="s">
        <v>145</v>
      </c>
      <c r="G255" s="54">
        <v>300</v>
      </c>
      <c r="H255" s="61">
        <v>0</v>
      </c>
      <c r="I255" s="61">
        <v>0</v>
      </c>
      <c r="J255" s="61">
        <v>300</v>
      </c>
    </row>
    <row r="256" spans="1:10" x14ac:dyDescent="0.3">
      <c r="A256" s="95" t="s">
        <v>151</v>
      </c>
      <c r="B256" s="95"/>
      <c r="C256" s="95"/>
      <c r="D256" s="95"/>
      <c r="E256" s="95"/>
      <c r="F256" s="53" t="s">
        <v>118</v>
      </c>
      <c r="G256" s="54">
        <v>300</v>
      </c>
      <c r="H256" s="61">
        <v>0</v>
      </c>
      <c r="I256" s="61">
        <v>0</v>
      </c>
      <c r="J256" s="61">
        <v>300</v>
      </c>
    </row>
    <row r="257" spans="1:10" x14ac:dyDescent="0.3">
      <c r="A257" s="56"/>
      <c r="B257" s="57"/>
      <c r="C257" s="57"/>
      <c r="D257" s="57"/>
      <c r="E257" s="57"/>
      <c r="F257" s="53" t="s">
        <v>119</v>
      </c>
      <c r="G257" s="54">
        <v>300</v>
      </c>
      <c r="H257" s="61">
        <v>0</v>
      </c>
      <c r="I257" s="61">
        <v>0</v>
      </c>
      <c r="J257" s="61">
        <v>300</v>
      </c>
    </row>
    <row r="258" spans="1:10" x14ac:dyDescent="0.3">
      <c r="A258" s="58"/>
      <c r="B258" s="59"/>
      <c r="C258" s="59"/>
      <c r="D258" s="59"/>
      <c r="E258" s="59"/>
      <c r="F258" s="53" t="s">
        <v>145</v>
      </c>
      <c r="G258" s="54">
        <v>300</v>
      </c>
      <c r="H258" s="61">
        <v>0</v>
      </c>
      <c r="I258" s="61">
        <v>0</v>
      </c>
      <c r="J258" s="61">
        <v>300</v>
      </c>
    </row>
    <row r="259" spans="1:10" x14ac:dyDescent="0.3">
      <c r="A259" s="95" t="s">
        <v>172</v>
      </c>
      <c r="B259" s="95"/>
      <c r="C259" s="95"/>
      <c r="D259" s="95"/>
      <c r="E259" s="95"/>
      <c r="F259" s="53" t="s">
        <v>118</v>
      </c>
      <c r="G259" s="54">
        <v>18034.939999999999</v>
      </c>
      <c r="H259" s="55">
        <v>7735.04</v>
      </c>
      <c r="I259" s="55">
        <v>10299.9</v>
      </c>
      <c r="J259" s="61">
        <v>0</v>
      </c>
    </row>
    <row r="260" spans="1:10" x14ac:dyDescent="0.3">
      <c r="A260" s="56"/>
      <c r="B260" s="57"/>
      <c r="C260" s="57"/>
      <c r="D260" s="57"/>
      <c r="E260" s="57"/>
      <c r="F260" s="53" t="s">
        <v>119</v>
      </c>
      <c r="G260" s="54">
        <v>18034.939999999999</v>
      </c>
      <c r="H260" s="55">
        <v>7735.04</v>
      </c>
      <c r="I260" s="55">
        <v>10299.9</v>
      </c>
      <c r="J260" s="61">
        <v>0</v>
      </c>
    </row>
    <row r="261" spans="1:10" x14ac:dyDescent="0.3">
      <c r="A261" s="58"/>
      <c r="B261" s="59"/>
      <c r="C261" s="59"/>
      <c r="D261" s="59"/>
      <c r="E261" s="59"/>
      <c r="F261" s="53" t="s">
        <v>145</v>
      </c>
      <c r="G261" s="54">
        <v>18034.939999999999</v>
      </c>
      <c r="H261" s="55">
        <v>7735.04</v>
      </c>
      <c r="I261" s="55">
        <v>10299.9</v>
      </c>
      <c r="J261" s="61">
        <v>0</v>
      </c>
    </row>
    <row r="262" spans="1:10" x14ac:dyDescent="0.3">
      <c r="A262" s="95" t="s">
        <v>146</v>
      </c>
      <c r="B262" s="95"/>
      <c r="C262" s="95"/>
      <c r="D262" s="95"/>
      <c r="E262" s="95"/>
      <c r="F262" s="53" t="s">
        <v>118</v>
      </c>
      <c r="G262" s="54">
        <v>18034.939999999999</v>
      </c>
      <c r="H262" s="55">
        <v>7735.04</v>
      </c>
      <c r="I262" s="55">
        <v>10299.9</v>
      </c>
      <c r="J262" s="61">
        <v>0</v>
      </c>
    </row>
    <row r="263" spans="1:10" x14ac:dyDescent="0.3">
      <c r="A263" s="56"/>
      <c r="B263" s="57"/>
      <c r="C263" s="57"/>
      <c r="D263" s="57"/>
      <c r="E263" s="57"/>
      <c r="F263" s="53" t="s">
        <v>119</v>
      </c>
      <c r="G263" s="54">
        <v>18034.939999999999</v>
      </c>
      <c r="H263" s="55">
        <v>7735.04</v>
      </c>
      <c r="I263" s="55">
        <v>10299.9</v>
      </c>
      <c r="J263" s="61">
        <v>0</v>
      </c>
    </row>
    <row r="264" spans="1:10" x14ac:dyDescent="0.3">
      <c r="A264" s="58"/>
      <c r="B264" s="59"/>
      <c r="C264" s="59"/>
      <c r="D264" s="59"/>
      <c r="E264" s="59"/>
      <c r="F264" s="53" t="s">
        <v>145</v>
      </c>
      <c r="G264" s="54">
        <v>18034.939999999999</v>
      </c>
      <c r="H264" s="55">
        <v>7735.04</v>
      </c>
      <c r="I264" s="55">
        <v>10299.9</v>
      </c>
      <c r="J264" s="61">
        <v>0</v>
      </c>
    </row>
    <row r="265" spans="1:10" x14ac:dyDescent="0.3">
      <c r="A265" s="95" t="s">
        <v>164</v>
      </c>
      <c r="B265" s="95"/>
      <c r="C265" s="95"/>
      <c r="D265" s="95"/>
      <c r="E265" s="95"/>
      <c r="F265" s="53" t="s">
        <v>118</v>
      </c>
      <c r="G265" s="54">
        <v>18034.939999999999</v>
      </c>
      <c r="H265" s="55">
        <v>7735.04</v>
      </c>
      <c r="I265" s="55">
        <v>10299.9</v>
      </c>
      <c r="J265" s="61">
        <v>0</v>
      </c>
    </row>
    <row r="266" spans="1:10" x14ac:dyDescent="0.3">
      <c r="A266" s="56"/>
      <c r="B266" s="57"/>
      <c r="C266" s="57"/>
      <c r="D266" s="57"/>
      <c r="E266" s="57"/>
      <c r="F266" s="53" t="s">
        <v>119</v>
      </c>
      <c r="G266" s="54">
        <v>18034.939999999999</v>
      </c>
      <c r="H266" s="55">
        <v>7735.04</v>
      </c>
      <c r="I266" s="55">
        <v>10299.9</v>
      </c>
      <c r="J266" s="61">
        <v>0</v>
      </c>
    </row>
    <row r="267" spans="1:10" x14ac:dyDescent="0.3">
      <c r="A267" s="58"/>
      <c r="B267" s="59"/>
      <c r="C267" s="59"/>
      <c r="D267" s="59"/>
      <c r="E267" s="59"/>
      <c r="F267" s="53" t="s">
        <v>145</v>
      </c>
      <c r="G267" s="54">
        <v>18034.939999999999</v>
      </c>
      <c r="H267" s="55">
        <v>7735.04</v>
      </c>
      <c r="I267" s="55">
        <v>10299.9</v>
      </c>
      <c r="J267" s="61">
        <v>0</v>
      </c>
    </row>
    <row r="268" spans="1:10" x14ac:dyDescent="0.3">
      <c r="A268" s="95" t="s">
        <v>173</v>
      </c>
      <c r="B268" s="95"/>
      <c r="C268" s="95"/>
      <c r="D268" s="95"/>
      <c r="E268" s="95"/>
      <c r="F268" s="53" t="s">
        <v>118</v>
      </c>
      <c r="G268" s="54">
        <v>18034.939999999999</v>
      </c>
      <c r="H268" s="61">
        <v>7735.04</v>
      </c>
      <c r="I268" s="61">
        <v>10299.9</v>
      </c>
      <c r="J268" s="61">
        <v>0</v>
      </c>
    </row>
    <row r="269" spans="1:10" x14ac:dyDescent="0.3">
      <c r="A269" s="56"/>
      <c r="B269" s="57"/>
      <c r="C269" s="57"/>
      <c r="D269" s="57"/>
      <c r="E269" s="57"/>
      <c r="F269" s="53" t="s">
        <v>119</v>
      </c>
      <c r="G269" s="54">
        <v>18034.939999999999</v>
      </c>
      <c r="H269" s="61">
        <v>7735.04</v>
      </c>
      <c r="I269" s="61">
        <v>10299.9</v>
      </c>
      <c r="J269" s="61">
        <v>0</v>
      </c>
    </row>
    <row r="270" spans="1:10" x14ac:dyDescent="0.3">
      <c r="A270" s="58"/>
      <c r="B270" s="59"/>
      <c r="C270" s="59"/>
      <c r="D270" s="59"/>
      <c r="E270" s="59"/>
      <c r="F270" s="53" t="s">
        <v>145</v>
      </c>
      <c r="G270" s="54">
        <v>18034.939999999999</v>
      </c>
      <c r="H270" s="61">
        <v>7735.04</v>
      </c>
      <c r="I270" s="61">
        <v>10299.9</v>
      </c>
      <c r="J270" s="61">
        <v>0</v>
      </c>
    </row>
    <row r="271" spans="1:10" x14ac:dyDescent="0.3">
      <c r="A271" s="95" t="s">
        <v>174</v>
      </c>
      <c r="B271" s="95"/>
      <c r="C271" s="95"/>
      <c r="D271" s="95"/>
      <c r="E271" s="95"/>
      <c r="F271" s="53" t="s">
        <v>118</v>
      </c>
      <c r="G271" s="54">
        <v>30</v>
      </c>
      <c r="H271" s="55">
        <v>30</v>
      </c>
      <c r="I271" s="61">
        <v>0</v>
      </c>
      <c r="J271" s="61">
        <v>0</v>
      </c>
    </row>
    <row r="272" spans="1:10" x14ac:dyDescent="0.3">
      <c r="A272" s="56"/>
      <c r="B272" s="57"/>
      <c r="C272" s="57"/>
      <c r="D272" s="57"/>
      <c r="E272" s="57"/>
      <c r="F272" s="53" t="s">
        <v>144</v>
      </c>
      <c r="G272" s="54">
        <v>30</v>
      </c>
      <c r="H272" s="55">
        <v>30</v>
      </c>
      <c r="I272" s="61">
        <v>0</v>
      </c>
      <c r="J272" s="61">
        <v>0</v>
      </c>
    </row>
    <row r="273" spans="1:10" x14ac:dyDescent="0.3">
      <c r="A273" s="56"/>
      <c r="B273" s="57"/>
      <c r="C273" s="57"/>
      <c r="D273" s="57"/>
      <c r="E273" s="57"/>
      <c r="F273" s="53" t="s">
        <v>119</v>
      </c>
      <c r="G273" s="54">
        <v>30</v>
      </c>
      <c r="H273" s="55">
        <v>30</v>
      </c>
      <c r="I273" s="61">
        <v>0</v>
      </c>
      <c r="J273" s="61">
        <v>0</v>
      </c>
    </row>
    <row r="274" spans="1:10" x14ac:dyDescent="0.3">
      <c r="A274" s="58"/>
      <c r="B274" s="59"/>
      <c r="C274" s="59"/>
      <c r="D274" s="59"/>
      <c r="E274" s="59"/>
      <c r="F274" s="53" t="s">
        <v>145</v>
      </c>
      <c r="G274" s="54">
        <v>30</v>
      </c>
      <c r="H274" s="55">
        <v>30</v>
      </c>
      <c r="I274" s="61">
        <v>0</v>
      </c>
      <c r="J274" s="61">
        <v>0</v>
      </c>
    </row>
    <row r="275" spans="1:10" x14ac:dyDescent="0.3">
      <c r="A275" s="95" t="s">
        <v>146</v>
      </c>
      <c r="B275" s="95"/>
      <c r="C275" s="95"/>
      <c r="D275" s="95"/>
      <c r="E275" s="95"/>
      <c r="F275" s="53" t="s">
        <v>118</v>
      </c>
      <c r="G275" s="54">
        <v>30</v>
      </c>
      <c r="H275" s="55">
        <v>30</v>
      </c>
      <c r="I275" s="61">
        <v>0</v>
      </c>
      <c r="J275" s="61">
        <v>0</v>
      </c>
    </row>
    <row r="276" spans="1:10" x14ac:dyDescent="0.3">
      <c r="A276" s="56"/>
      <c r="B276" s="57"/>
      <c r="C276" s="57"/>
      <c r="D276" s="57"/>
      <c r="E276" s="57"/>
      <c r="F276" s="53" t="s">
        <v>144</v>
      </c>
      <c r="G276" s="54">
        <v>30</v>
      </c>
      <c r="H276" s="55">
        <v>30</v>
      </c>
      <c r="I276" s="61">
        <v>0</v>
      </c>
      <c r="J276" s="61">
        <v>0</v>
      </c>
    </row>
    <row r="277" spans="1:10" x14ac:dyDescent="0.3">
      <c r="A277" s="56"/>
      <c r="B277" s="57"/>
      <c r="C277" s="57"/>
      <c r="D277" s="57"/>
      <c r="E277" s="57"/>
      <c r="F277" s="53" t="s">
        <v>119</v>
      </c>
      <c r="G277" s="54">
        <v>30</v>
      </c>
      <c r="H277" s="55">
        <v>30</v>
      </c>
      <c r="I277" s="61">
        <v>0</v>
      </c>
      <c r="J277" s="61">
        <v>0</v>
      </c>
    </row>
    <row r="278" spans="1:10" x14ac:dyDescent="0.3">
      <c r="A278" s="58"/>
      <c r="B278" s="59"/>
      <c r="C278" s="59"/>
      <c r="D278" s="59"/>
      <c r="E278" s="59"/>
      <c r="F278" s="53" t="s">
        <v>145</v>
      </c>
      <c r="G278" s="54">
        <v>30</v>
      </c>
      <c r="H278" s="55">
        <v>30</v>
      </c>
      <c r="I278" s="61">
        <v>0</v>
      </c>
      <c r="J278" s="61">
        <v>0</v>
      </c>
    </row>
    <row r="279" spans="1:10" x14ac:dyDescent="0.3">
      <c r="A279" s="95" t="s">
        <v>159</v>
      </c>
      <c r="B279" s="95"/>
      <c r="C279" s="95"/>
      <c r="D279" s="95"/>
      <c r="E279" s="95"/>
      <c r="F279" s="53" t="s">
        <v>118</v>
      </c>
      <c r="G279" s="54">
        <v>30</v>
      </c>
      <c r="H279" s="55">
        <v>30</v>
      </c>
      <c r="I279" s="61">
        <v>0</v>
      </c>
      <c r="J279" s="61">
        <v>0</v>
      </c>
    </row>
    <row r="280" spans="1:10" x14ac:dyDescent="0.3">
      <c r="A280" s="56"/>
      <c r="B280" s="57"/>
      <c r="C280" s="57"/>
      <c r="D280" s="57"/>
      <c r="E280" s="57"/>
      <c r="F280" s="53" t="s">
        <v>144</v>
      </c>
      <c r="G280" s="54">
        <v>30</v>
      </c>
      <c r="H280" s="55">
        <v>30</v>
      </c>
      <c r="I280" s="61">
        <v>0</v>
      </c>
      <c r="J280" s="61">
        <v>0</v>
      </c>
    </row>
    <row r="281" spans="1:10" x14ac:dyDescent="0.3">
      <c r="A281" s="56"/>
      <c r="B281" s="57"/>
      <c r="C281" s="57"/>
      <c r="D281" s="57"/>
      <c r="E281" s="57"/>
      <c r="F281" s="53" t="s">
        <v>119</v>
      </c>
      <c r="G281" s="54">
        <v>30</v>
      </c>
      <c r="H281" s="55">
        <v>30</v>
      </c>
      <c r="I281" s="61">
        <v>0</v>
      </c>
      <c r="J281" s="61">
        <v>0</v>
      </c>
    </row>
    <row r="282" spans="1:10" x14ac:dyDescent="0.3">
      <c r="A282" s="58"/>
      <c r="B282" s="59"/>
      <c r="C282" s="59"/>
      <c r="D282" s="59"/>
      <c r="E282" s="59"/>
      <c r="F282" s="53" t="s">
        <v>145</v>
      </c>
      <c r="G282" s="54">
        <v>30</v>
      </c>
      <c r="H282" s="55">
        <v>30</v>
      </c>
      <c r="I282" s="61">
        <v>0</v>
      </c>
      <c r="J282" s="61">
        <v>0</v>
      </c>
    </row>
    <row r="283" spans="1:10" x14ac:dyDescent="0.3">
      <c r="A283" s="95" t="s">
        <v>158</v>
      </c>
      <c r="B283" s="95"/>
      <c r="C283" s="95"/>
      <c r="D283" s="95"/>
      <c r="E283" s="95"/>
      <c r="F283" s="53" t="s">
        <v>118</v>
      </c>
      <c r="G283" s="54">
        <v>30</v>
      </c>
      <c r="H283" s="61">
        <v>30</v>
      </c>
      <c r="I283" s="61">
        <v>0</v>
      </c>
      <c r="J283" s="61">
        <v>0</v>
      </c>
    </row>
    <row r="284" spans="1:10" x14ac:dyDescent="0.3">
      <c r="A284" s="56"/>
      <c r="B284" s="57"/>
      <c r="C284" s="57"/>
      <c r="D284" s="57"/>
      <c r="E284" s="57"/>
      <c r="F284" s="53" t="s">
        <v>144</v>
      </c>
      <c r="G284" s="54">
        <v>30</v>
      </c>
      <c r="H284" s="61">
        <v>30</v>
      </c>
      <c r="I284" s="61">
        <v>0</v>
      </c>
      <c r="J284" s="61">
        <v>0</v>
      </c>
    </row>
    <row r="285" spans="1:10" x14ac:dyDescent="0.3">
      <c r="A285" s="56"/>
      <c r="B285" s="57"/>
      <c r="C285" s="57"/>
      <c r="D285" s="57"/>
      <c r="E285" s="57"/>
      <c r="F285" s="53" t="s">
        <v>119</v>
      </c>
      <c r="G285" s="54">
        <v>30</v>
      </c>
      <c r="H285" s="61">
        <v>30</v>
      </c>
      <c r="I285" s="61">
        <v>0</v>
      </c>
      <c r="J285" s="61">
        <v>0</v>
      </c>
    </row>
    <row r="286" spans="1:10" x14ac:dyDescent="0.3">
      <c r="A286" s="58"/>
      <c r="B286" s="59"/>
      <c r="C286" s="59"/>
      <c r="D286" s="59"/>
      <c r="E286" s="59"/>
      <c r="F286" s="53" t="s">
        <v>145</v>
      </c>
      <c r="G286" s="54">
        <v>30</v>
      </c>
      <c r="H286" s="61">
        <v>30</v>
      </c>
      <c r="I286" s="61">
        <v>0</v>
      </c>
      <c r="J286" s="61">
        <v>0</v>
      </c>
    </row>
    <row r="287" spans="1:10" x14ac:dyDescent="0.3">
      <c r="A287" s="95" t="s">
        <v>175</v>
      </c>
      <c r="B287" s="95"/>
      <c r="C287" s="95"/>
      <c r="D287" s="95"/>
      <c r="E287" s="95"/>
      <c r="F287" s="53" t="s">
        <v>143</v>
      </c>
      <c r="G287" s="54">
        <v>31379.19</v>
      </c>
      <c r="H287" s="61">
        <v>0</v>
      </c>
      <c r="I287" s="55">
        <v>1016.99</v>
      </c>
      <c r="J287" s="55">
        <v>30362.2</v>
      </c>
    </row>
    <row r="288" spans="1:10" x14ac:dyDescent="0.3">
      <c r="A288" s="56"/>
      <c r="B288" s="57"/>
      <c r="C288" s="57"/>
      <c r="D288" s="57"/>
      <c r="E288" s="57"/>
      <c r="F288" s="53" t="s">
        <v>118</v>
      </c>
      <c r="G288" s="54">
        <v>141903.98000000001</v>
      </c>
      <c r="H288" s="55">
        <v>56084.639999999999</v>
      </c>
      <c r="I288" s="61">
        <v>0</v>
      </c>
      <c r="J288" s="55">
        <v>85819.34</v>
      </c>
    </row>
    <row r="289" spans="1:10" x14ac:dyDescent="0.3">
      <c r="A289" s="56"/>
      <c r="B289" s="57"/>
      <c r="C289" s="57"/>
      <c r="D289" s="57"/>
      <c r="E289" s="57"/>
      <c r="F289" s="53" t="s">
        <v>144</v>
      </c>
      <c r="G289" s="54">
        <v>56084.639999999999</v>
      </c>
      <c r="H289" s="55">
        <v>56084.639999999999</v>
      </c>
      <c r="I289" s="61">
        <v>0</v>
      </c>
      <c r="J289" s="61">
        <v>0</v>
      </c>
    </row>
    <row r="290" spans="1:10" x14ac:dyDescent="0.3">
      <c r="A290" s="56"/>
      <c r="B290" s="57"/>
      <c r="C290" s="57"/>
      <c r="D290" s="57"/>
      <c r="E290" s="57"/>
      <c r="F290" s="53" t="s">
        <v>119</v>
      </c>
      <c r="G290" s="54">
        <v>141903.98000000001</v>
      </c>
      <c r="H290" s="55">
        <v>56084.639999999999</v>
      </c>
      <c r="I290" s="61">
        <v>0</v>
      </c>
      <c r="J290" s="55">
        <v>85819.34</v>
      </c>
    </row>
    <row r="291" spans="1:10" x14ac:dyDescent="0.3">
      <c r="A291" s="58"/>
      <c r="B291" s="59"/>
      <c r="C291" s="59"/>
      <c r="D291" s="59"/>
      <c r="E291" s="59"/>
      <c r="F291" s="53" t="s">
        <v>145</v>
      </c>
      <c r="G291" s="54">
        <v>110524.79</v>
      </c>
      <c r="H291" s="55">
        <v>56084.639999999999</v>
      </c>
      <c r="I291" s="55">
        <v>-1016.99</v>
      </c>
      <c r="J291" s="55">
        <v>55457.14</v>
      </c>
    </row>
    <row r="292" spans="1:10" x14ac:dyDescent="0.3">
      <c r="A292" s="95" t="s">
        <v>146</v>
      </c>
      <c r="B292" s="95"/>
      <c r="C292" s="95"/>
      <c r="D292" s="95"/>
      <c r="E292" s="95"/>
      <c r="F292" s="53" t="s">
        <v>143</v>
      </c>
      <c r="G292" s="54">
        <v>31379.19</v>
      </c>
      <c r="H292" s="61">
        <v>0</v>
      </c>
      <c r="I292" s="55">
        <v>1016.99</v>
      </c>
      <c r="J292" s="55">
        <v>30362.2</v>
      </c>
    </row>
    <row r="293" spans="1:10" x14ac:dyDescent="0.3">
      <c r="A293" s="56"/>
      <c r="B293" s="57"/>
      <c r="C293" s="57"/>
      <c r="D293" s="57"/>
      <c r="E293" s="57"/>
      <c r="F293" s="53" t="s">
        <v>118</v>
      </c>
      <c r="G293" s="54">
        <v>141903.98000000001</v>
      </c>
      <c r="H293" s="55">
        <v>56084.639999999999</v>
      </c>
      <c r="I293" s="61">
        <v>0</v>
      </c>
      <c r="J293" s="55">
        <v>85819.34</v>
      </c>
    </row>
    <row r="294" spans="1:10" x14ac:dyDescent="0.3">
      <c r="A294" s="56"/>
      <c r="B294" s="57"/>
      <c r="C294" s="57"/>
      <c r="D294" s="57"/>
      <c r="E294" s="57"/>
      <c r="F294" s="53" t="s">
        <v>144</v>
      </c>
      <c r="G294" s="54">
        <v>56084.639999999999</v>
      </c>
      <c r="H294" s="55">
        <v>56084.639999999999</v>
      </c>
      <c r="I294" s="61">
        <v>0</v>
      </c>
      <c r="J294" s="61">
        <v>0</v>
      </c>
    </row>
    <row r="295" spans="1:10" x14ac:dyDescent="0.3">
      <c r="A295" s="56"/>
      <c r="B295" s="57"/>
      <c r="C295" s="57"/>
      <c r="D295" s="57"/>
      <c r="E295" s="57"/>
      <c r="F295" s="53" t="s">
        <v>119</v>
      </c>
      <c r="G295" s="54">
        <v>141903.98000000001</v>
      </c>
      <c r="H295" s="55">
        <v>56084.639999999999</v>
      </c>
      <c r="I295" s="61">
        <v>0</v>
      </c>
      <c r="J295" s="55">
        <v>85819.34</v>
      </c>
    </row>
    <row r="296" spans="1:10" x14ac:dyDescent="0.3">
      <c r="A296" s="58"/>
      <c r="B296" s="59"/>
      <c r="C296" s="59"/>
      <c r="D296" s="59"/>
      <c r="E296" s="59"/>
      <c r="F296" s="53" t="s">
        <v>145</v>
      </c>
      <c r="G296" s="54">
        <v>110524.79</v>
      </c>
      <c r="H296" s="55">
        <v>56084.639999999999</v>
      </c>
      <c r="I296" s="55">
        <v>-1016.99</v>
      </c>
      <c r="J296" s="55">
        <v>55457.14</v>
      </c>
    </row>
    <row r="297" spans="1:10" x14ac:dyDescent="0.3">
      <c r="A297" s="95" t="s">
        <v>159</v>
      </c>
      <c r="B297" s="95"/>
      <c r="C297" s="95"/>
      <c r="D297" s="95"/>
      <c r="E297" s="95"/>
      <c r="F297" s="53" t="s">
        <v>143</v>
      </c>
      <c r="G297" s="54">
        <v>31379.19</v>
      </c>
      <c r="H297" s="61">
        <v>0</v>
      </c>
      <c r="I297" s="55">
        <v>1016.99</v>
      </c>
      <c r="J297" s="55">
        <v>30362.2</v>
      </c>
    </row>
    <row r="298" spans="1:10" x14ac:dyDescent="0.3">
      <c r="A298" s="56"/>
      <c r="B298" s="57"/>
      <c r="C298" s="57"/>
      <c r="D298" s="57"/>
      <c r="E298" s="57"/>
      <c r="F298" s="53" t="s">
        <v>118</v>
      </c>
      <c r="G298" s="54">
        <v>141903.98000000001</v>
      </c>
      <c r="H298" s="55">
        <v>56084.639999999999</v>
      </c>
      <c r="I298" s="61">
        <v>0</v>
      </c>
      <c r="J298" s="55">
        <v>85819.34</v>
      </c>
    </row>
    <row r="299" spans="1:10" x14ac:dyDescent="0.3">
      <c r="A299" s="56"/>
      <c r="B299" s="57"/>
      <c r="C299" s="57"/>
      <c r="D299" s="57"/>
      <c r="E299" s="57"/>
      <c r="F299" s="53" t="s">
        <v>144</v>
      </c>
      <c r="G299" s="54">
        <v>56084.639999999999</v>
      </c>
      <c r="H299" s="55">
        <v>56084.639999999999</v>
      </c>
      <c r="I299" s="61">
        <v>0</v>
      </c>
      <c r="J299" s="61">
        <v>0</v>
      </c>
    </row>
    <row r="300" spans="1:10" x14ac:dyDescent="0.3">
      <c r="A300" s="56"/>
      <c r="B300" s="57"/>
      <c r="C300" s="57"/>
      <c r="D300" s="57"/>
      <c r="E300" s="57"/>
      <c r="F300" s="53" t="s">
        <v>119</v>
      </c>
      <c r="G300" s="54">
        <v>141903.98000000001</v>
      </c>
      <c r="H300" s="55">
        <v>56084.639999999999</v>
      </c>
      <c r="I300" s="61">
        <v>0</v>
      </c>
      <c r="J300" s="55">
        <v>85819.34</v>
      </c>
    </row>
    <row r="301" spans="1:10" x14ac:dyDescent="0.3">
      <c r="A301" s="58"/>
      <c r="B301" s="59"/>
      <c r="C301" s="59"/>
      <c r="D301" s="59"/>
      <c r="E301" s="59"/>
      <c r="F301" s="53" t="s">
        <v>145</v>
      </c>
      <c r="G301" s="54">
        <v>110524.79</v>
      </c>
      <c r="H301" s="55">
        <v>56084.639999999999</v>
      </c>
      <c r="I301" s="55">
        <v>-1016.99</v>
      </c>
      <c r="J301" s="55">
        <v>55457.14</v>
      </c>
    </row>
    <row r="302" spans="1:10" x14ac:dyDescent="0.3">
      <c r="A302" s="95" t="s">
        <v>149</v>
      </c>
      <c r="B302" s="95"/>
      <c r="C302" s="95"/>
      <c r="D302" s="95"/>
      <c r="E302" s="95"/>
      <c r="F302" s="53" t="s">
        <v>143</v>
      </c>
      <c r="G302" s="54">
        <v>6290.19</v>
      </c>
      <c r="H302" s="61">
        <v>0</v>
      </c>
      <c r="I302" s="61">
        <v>1016.99</v>
      </c>
      <c r="J302" s="61">
        <v>5273.2</v>
      </c>
    </row>
    <row r="303" spans="1:10" x14ac:dyDescent="0.3">
      <c r="A303" s="56"/>
      <c r="B303" s="57"/>
      <c r="C303" s="57"/>
      <c r="D303" s="57"/>
      <c r="E303" s="57"/>
      <c r="F303" s="53" t="s">
        <v>118</v>
      </c>
      <c r="G303" s="54">
        <v>34410.980000000003</v>
      </c>
      <c r="H303" s="61">
        <v>6518.88</v>
      </c>
      <c r="I303" s="61">
        <v>0</v>
      </c>
      <c r="J303" s="61">
        <v>27892.1</v>
      </c>
    </row>
    <row r="304" spans="1:10" x14ac:dyDescent="0.3">
      <c r="A304" s="56"/>
      <c r="B304" s="57"/>
      <c r="C304" s="57"/>
      <c r="D304" s="57"/>
      <c r="E304" s="57"/>
      <c r="F304" s="53" t="s">
        <v>144</v>
      </c>
      <c r="G304" s="54">
        <v>6518.88</v>
      </c>
      <c r="H304" s="61">
        <v>6518.88</v>
      </c>
      <c r="I304" s="61">
        <v>0</v>
      </c>
      <c r="J304" s="61">
        <v>0</v>
      </c>
    </row>
    <row r="305" spans="1:10" x14ac:dyDescent="0.3">
      <c r="A305" s="56"/>
      <c r="B305" s="57"/>
      <c r="C305" s="57"/>
      <c r="D305" s="57"/>
      <c r="E305" s="57"/>
      <c r="F305" s="53" t="s">
        <v>119</v>
      </c>
      <c r="G305" s="54">
        <v>34410.980000000003</v>
      </c>
      <c r="H305" s="61">
        <v>6518.88</v>
      </c>
      <c r="I305" s="61">
        <v>0</v>
      </c>
      <c r="J305" s="61">
        <v>27892.1</v>
      </c>
    </row>
    <row r="306" spans="1:10" x14ac:dyDescent="0.3">
      <c r="A306" s="58"/>
      <c r="B306" s="59"/>
      <c r="C306" s="59"/>
      <c r="D306" s="59"/>
      <c r="E306" s="59"/>
      <c r="F306" s="53" t="s">
        <v>145</v>
      </c>
      <c r="G306" s="54">
        <v>28120.79</v>
      </c>
      <c r="H306" s="61">
        <v>6518.88</v>
      </c>
      <c r="I306" s="61">
        <v>-1016.99</v>
      </c>
      <c r="J306" s="61">
        <v>22618.9</v>
      </c>
    </row>
    <row r="307" spans="1:10" x14ac:dyDescent="0.3">
      <c r="A307" s="95" t="s">
        <v>173</v>
      </c>
      <c r="B307" s="95"/>
      <c r="C307" s="95"/>
      <c r="D307" s="95"/>
      <c r="E307" s="95"/>
      <c r="F307" s="53" t="s">
        <v>143</v>
      </c>
      <c r="G307" s="54">
        <v>25089</v>
      </c>
      <c r="H307" s="61">
        <v>0</v>
      </c>
      <c r="I307" s="61">
        <v>0</v>
      </c>
      <c r="J307" s="61">
        <v>25089</v>
      </c>
    </row>
    <row r="308" spans="1:10" x14ac:dyDescent="0.3">
      <c r="A308" s="56"/>
      <c r="B308" s="57"/>
      <c r="C308" s="57"/>
      <c r="D308" s="57"/>
      <c r="E308" s="57"/>
      <c r="F308" s="53" t="s">
        <v>118</v>
      </c>
      <c r="G308" s="54">
        <v>25089</v>
      </c>
      <c r="H308" s="61">
        <v>25089</v>
      </c>
      <c r="I308" s="61">
        <v>0</v>
      </c>
      <c r="J308" s="61">
        <v>0</v>
      </c>
    </row>
    <row r="309" spans="1:10" x14ac:dyDescent="0.3">
      <c r="A309" s="56"/>
      <c r="B309" s="57"/>
      <c r="C309" s="57"/>
      <c r="D309" s="57"/>
      <c r="E309" s="57"/>
      <c r="F309" s="53" t="s">
        <v>144</v>
      </c>
      <c r="G309" s="54">
        <v>25089</v>
      </c>
      <c r="H309" s="61">
        <v>25089</v>
      </c>
      <c r="I309" s="61">
        <v>0</v>
      </c>
      <c r="J309" s="61">
        <v>0</v>
      </c>
    </row>
    <row r="310" spans="1:10" x14ac:dyDescent="0.3">
      <c r="A310" s="56"/>
      <c r="B310" s="57"/>
      <c r="C310" s="57"/>
      <c r="D310" s="57"/>
      <c r="E310" s="57"/>
      <c r="F310" s="53" t="s">
        <v>119</v>
      </c>
      <c r="G310" s="54">
        <v>25089</v>
      </c>
      <c r="H310" s="61">
        <v>25089</v>
      </c>
      <c r="I310" s="61">
        <v>0</v>
      </c>
      <c r="J310" s="61">
        <v>0</v>
      </c>
    </row>
    <row r="311" spans="1:10" x14ac:dyDescent="0.3">
      <c r="A311" s="58"/>
      <c r="B311" s="59"/>
      <c r="C311" s="59"/>
      <c r="D311" s="59"/>
      <c r="E311" s="59"/>
      <c r="F311" s="53" t="s">
        <v>145</v>
      </c>
      <c r="G311" s="54">
        <v>0</v>
      </c>
      <c r="H311" s="61">
        <v>25089</v>
      </c>
      <c r="I311" s="61">
        <v>0</v>
      </c>
      <c r="J311" s="61">
        <v>-25089</v>
      </c>
    </row>
    <row r="312" spans="1:10" x14ac:dyDescent="0.3">
      <c r="A312" s="95" t="s">
        <v>158</v>
      </c>
      <c r="B312" s="95"/>
      <c r="C312" s="95"/>
      <c r="D312" s="95"/>
      <c r="E312" s="95"/>
      <c r="F312" s="53" t="s">
        <v>118</v>
      </c>
      <c r="G312" s="54">
        <v>82404</v>
      </c>
      <c r="H312" s="61">
        <v>24476.76</v>
      </c>
      <c r="I312" s="61">
        <v>0</v>
      </c>
      <c r="J312" s="61">
        <v>57927.24</v>
      </c>
    </row>
    <row r="313" spans="1:10" x14ac:dyDescent="0.3">
      <c r="A313" s="56"/>
      <c r="B313" s="57"/>
      <c r="C313" s="57"/>
      <c r="D313" s="57"/>
      <c r="E313" s="57"/>
      <c r="F313" s="53" t="s">
        <v>144</v>
      </c>
      <c r="G313" s="54">
        <v>24476.76</v>
      </c>
      <c r="H313" s="61">
        <v>24476.76</v>
      </c>
      <c r="I313" s="61">
        <v>0</v>
      </c>
      <c r="J313" s="61">
        <v>0</v>
      </c>
    </row>
    <row r="314" spans="1:10" x14ac:dyDescent="0.3">
      <c r="A314" s="56"/>
      <c r="B314" s="57"/>
      <c r="C314" s="57"/>
      <c r="D314" s="57"/>
      <c r="E314" s="57"/>
      <c r="F314" s="53" t="s">
        <v>119</v>
      </c>
      <c r="G314" s="54">
        <v>82404</v>
      </c>
      <c r="H314" s="61">
        <v>24476.76</v>
      </c>
      <c r="I314" s="61">
        <v>0</v>
      </c>
      <c r="J314" s="61">
        <v>57927.24</v>
      </c>
    </row>
    <row r="315" spans="1:10" x14ac:dyDescent="0.3">
      <c r="A315" s="58"/>
      <c r="B315" s="59"/>
      <c r="C315" s="59"/>
      <c r="D315" s="59"/>
      <c r="E315" s="59"/>
      <c r="F315" s="53" t="s">
        <v>145</v>
      </c>
      <c r="G315" s="54">
        <v>82404</v>
      </c>
      <c r="H315" s="61">
        <v>24476.76</v>
      </c>
      <c r="I315" s="61">
        <v>0</v>
      </c>
      <c r="J315" s="61">
        <v>57927.24</v>
      </c>
    </row>
    <row r="316" spans="1:10" x14ac:dyDescent="0.3">
      <c r="A316" s="95" t="s">
        <v>176</v>
      </c>
      <c r="B316" s="95"/>
      <c r="C316" s="95"/>
      <c r="D316" s="95"/>
      <c r="E316" s="95"/>
      <c r="F316" s="53" t="s">
        <v>118</v>
      </c>
      <c r="G316" s="54">
        <v>0.26</v>
      </c>
      <c r="H316" s="55">
        <v>0.26</v>
      </c>
      <c r="I316" s="61">
        <v>0</v>
      </c>
      <c r="J316" s="61">
        <v>0</v>
      </c>
    </row>
    <row r="317" spans="1:10" x14ac:dyDescent="0.3">
      <c r="A317" s="56"/>
      <c r="B317" s="57"/>
      <c r="C317" s="57"/>
      <c r="D317" s="57"/>
      <c r="E317" s="57"/>
      <c r="F317" s="53" t="s">
        <v>144</v>
      </c>
      <c r="G317" s="54">
        <v>0.26</v>
      </c>
      <c r="H317" s="55">
        <v>0.26</v>
      </c>
      <c r="I317" s="61">
        <v>0</v>
      </c>
      <c r="J317" s="61">
        <v>0</v>
      </c>
    </row>
    <row r="318" spans="1:10" x14ac:dyDescent="0.3">
      <c r="A318" s="56"/>
      <c r="B318" s="57"/>
      <c r="C318" s="57"/>
      <c r="D318" s="57"/>
      <c r="E318" s="57"/>
      <c r="F318" s="53" t="s">
        <v>119</v>
      </c>
      <c r="G318" s="54">
        <v>0.26</v>
      </c>
      <c r="H318" s="55">
        <v>0.26</v>
      </c>
      <c r="I318" s="61">
        <v>0</v>
      </c>
      <c r="J318" s="61">
        <v>0</v>
      </c>
    </row>
    <row r="319" spans="1:10" x14ac:dyDescent="0.3">
      <c r="A319" s="58"/>
      <c r="B319" s="59"/>
      <c r="C319" s="59"/>
      <c r="D319" s="59"/>
      <c r="E319" s="59"/>
      <c r="F319" s="53" t="s">
        <v>145</v>
      </c>
      <c r="G319" s="54">
        <v>0.26</v>
      </c>
      <c r="H319" s="55">
        <v>0.26</v>
      </c>
      <c r="I319" s="61">
        <v>0</v>
      </c>
      <c r="J319" s="61">
        <v>0</v>
      </c>
    </row>
    <row r="320" spans="1:10" x14ac:dyDescent="0.3">
      <c r="A320" s="95" t="s">
        <v>146</v>
      </c>
      <c r="B320" s="95"/>
      <c r="C320" s="95"/>
      <c r="D320" s="95"/>
      <c r="E320" s="95"/>
      <c r="F320" s="53" t="s">
        <v>118</v>
      </c>
      <c r="G320" s="54">
        <v>0.26</v>
      </c>
      <c r="H320" s="55">
        <v>0.26</v>
      </c>
      <c r="I320" s="61">
        <v>0</v>
      </c>
      <c r="J320" s="61">
        <v>0</v>
      </c>
    </row>
    <row r="321" spans="1:10" x14ac:dyDescent="0.3">
      <c r="A321" s="56"/>
      <c r="B321" s="57"/>
      <c r="C321" s="57"/>
      <c r="D321" s="57"/>
      <c r="E321" s="57"/>
      <c r="F321" s="53" t="s">
        <v>144</v>
      </c>
      <c r="G321" s="54">
        <v>0.26</v>
      </c>
      <c r="H321" s="55">
        <v>0.26</v>
      </c>
      <c r="I321" s="61">
        <v>0</v>
      </c>
      <c r="J321" s="61">
        <v>0</v>
      </c>
    </row>
    <row r="322" spans="1:10" x14ac:dyDescent="0.3">
      <c r="A322" s="56"/>
      <c r="B322" s="57"/>
      <c r="C322" s="57"/>
      <c r="D322" s="57"/>
      <c r="E322" s="57"/>
      <c r="F322" s="53" t="s">
        <v>119</v>
      </c>
      <c r="G322" s="54">
        <v>0.26</v>
      </c>
      <c r="H322" s="55">
        <v>0.26</v>
      </c>
      <c r="I322" s="61">
        <v>0</v>
      </c>
      <c r="J322" s="61">
        <v>0</v>
      </c>
    </row>
    <row r="323" spans="1:10" x14ac:dyDescent="0.3">
      <c r="A323" s="58"/>
      <c r="B323" s="59"/>
      <c r="C323" s="59"/>
      <c r="D323" s="59"/>
      <c r="E323" s="59"/>
      <c r="F323" s="53" t="s">
        <v>145</v>
      </c>
      <c r="G323" s="54">
        <v>0.26</v>
      </c>
      <c r="H323" s="55">
        <v>0.26</v>
      </c>
      <c r="I323" s="61">
        <v>0</v>
      </c>
      <c r="J323" s="61">
        <v>0</v>
      </c>
    </row>
    <row r="324" spans="1:10" x14ac:dyDescent="0.3">
      <c r="A324" s="95" t="s">
        <v>159</v>
      </c>
      <c r="B324" s="95"/>
      <c r="C324" s="95"/>
      <c r="D324" s="95"/>
      <c r="E324" s="95"/>
      <c r="F324" s="53" t="s">
        <v>118</v>
      </c>
      <c r="G324" s="54">
        <v>0.26</v>
      </c>
      <c r="H324" s="55">
        <v>0.26</v>
      </c>
      <c r="I324" s="61">
        <v>0</v>
      </c>
      <c r="J324" s="61">
        <v>0</v>
      </c>
    </row>
    <row r="325" spans="1:10" x14ac:dyDescent="0.3">
      <c r="A325" s="56"/>
      <c r="B325" s="57"/>
      <c r="C325" s="57"/>
      <c r="D325" s="57"/>
      <c r="E325" s="57"/>
      <c r="F325" s="53" t="s">
        <v>144</v>
      </c>
      <c r="G325" s="54">
        <v>0.26</v>
      </c>
      <c r="H325" s="55">
        <v>0.26</v>
      </c>
      <c r="I325" s="61">
        <v>0</v>
      </c>
      <c r="J325" s="61">
        <v>0</v>
      </c>
    </row>
    <row r="326" spans="1:10" x14ac:dyDescent="0.3">
      <c r="A326" s="56"/>
      <c r="B326" s="57"/>
      <c r="C326" s="57"/>
      <c r="D326" s="57"/>
      <c r="E326" s="57"/>
      <c r="F326" s="53" t="s">
        <v>119</v>
      </c>
      <c r="G326" s="54">
        <v>0.26</v>
      </c>
      <c r="H326" s="55">
        <v>0.26</v>
      </c>
      <c r="I326" s="61">
        <v>0</v>
      </c>
      <c r="J326" s="61">
        <v>0</v>
      </c>
    </row>
    <row r="327" spans="1:10" x14ac:dyDescent="0.3">
      <c r="A327" s="58"/>
      <c r="B327" s="59"/>
      <c r="C327" s="59"/>
      <c r="D327" s="59"/>
      <c r="E327" s="59"/>
      <c r="F327" s="53" t="s">
        <v>145</v>
      </c>
      <c r="G327" s="54">
        <v>0.26</v>
      </c>
      <c r="H327" s="55">
        <v>0.26</v>
      </c>
      <c r="I327" s="61">
        <v>0</v>
      </c>
      <c r="J327" s="61">
        <v>0</v>
      </c>
    </row>
    <row r="328" spans="1:10" x14ac:dyDescent="0.3">
      <c r="A328" s="95" t="s">
        <v>158</v>
      </c>
      <c r="B328" s="95"/>
      <c r="C328" s="95"/>
      <c r="D328" s="95"/>
      <c r="E328" s="95"/>
      <c r="F328" s="53" t="s">
        <v>118</v>
      </c>
      <c r="G328" s="54">
        <v>0.26</v>
      </c>
      <c r="H328" s="61">
        <v>0.26</v>
      </c>
      <c r="I328" s="61">
        <v>0</v>
      </c>
      <c r="J328" s="61">
        <v>0</v>
      </c>
    </row>
    <row r="329" spans="1:10" x14ac:dyDescent="0.3">
      <c r="A329" s="56"/>
      <c r="B329" s="57"/>
      <c r="C329" s="57"/>
      <c r="D329" s="57"/>
      <c r="E329" s="57"/>
      <c r="F329" s="53" t="s">
        <v>144</v>
      </c>
      <c r="G329" s="54">
        <v>0.26</v>
      </c>
      <c r="H329" s="61">
        <v>0.26</v>
      </c>
      <c r="I329" s="61">
        <v>0</v>
      </c>
      <c r="J329" s="61">
        <v>0</v>
      </c>
    </row>
    <row r="330" spans="1:10" x14ac:dyDescent="0.3">
      <c r="A330" s="56"/>
      <c r="B330" s="57"/>
      <c r="C330" s="57"/>
      <c r="D330" s="57"/>
      <c r="E330" s="57"/>
      <c r="F330" s="53" t="s">
        <v>119</v>
      </c>
      <c r="G330" s="54">
        <v>0.26</v>
      </c>
      <c r="H330" s="61">
        <v>0.26</v>
      </c>
      <c r="I330" s="61">
        <v>0</v>
      </c>
      <c r="J330" s="61">
        <v>0</v>
      </c>
    </row>
    <row r="331" spans="1:10" x14ac:dyDescent="0.3">
      <c r="A331" s="58"/>
      <c r="B331" s="59"/>
      <c r="C331" s="59"/>
      <c r="D331" s="59"/>
      <c r="E331" s="59"/>
      <c r="F331" s="53" t="s">
        <v>145</v>
      </c>
      <c r="G331" s="54">
        <v>0.26</v>
      </c>
      <c r="H331" s="61">
        <v>0.26</v>
      </c>
      <c r="I331" s="61">
        <v>0</v>
      </c>
      <c r="J331" s="61">
        <v>0</v>
      </c>
    </row>
    <row r="332" spans="1:10" x14ac:dyDescent="0.3">
      <c r="A332" s="95" t="s">
        <v>177</v>
      </c>
      <c r="B332" s="95"/>
      <c r="C332" s="95"/>
      <c r="D332" s="95"/>
      <c r="E332" s="95"/>
      <c r="F332" s="53" t="s">
        <v>118</v>
      </c>
      <c r="G332" s="54">
        <v>83.42</v>
      </c>
      <c r="H332" s="55">
        <v>83.42</v>
      </c>
      <c r="I332" s="61">
        <v>0</v>
      </c>
      <c r="J332" s="61">
        <v>0</v>
      </c>
    </row>
    <row r="333" spans="1:10" x14ac:dyDescent="0.3">
      <c r="A333" s="56"/>
      <c r="B333" s="57"/>
      <c r="C333" s="57"/>
      <c r="D333" s="57"/>
      <c r="E333" s="57"/>
      <c r="F333" s="53" t="s">
        <v>144</v>
      </c>
      <c r="G333" s="54">
        <v>83.42</v>
      </c>
      <c r="H333" s="55">
        <v>83.42</v>
      </c>
      <c r="I333" s="61">
        <v>0</v>
      </c>
      <c r="J333" s="61">
        <v>0</v>
      </c>
    </row>
    <row r="334" spans="1:10" x14ac:dyDescent="0.3">
      <c r="A334" s="56"/>
      <c r="B334" s="57"/>
      <c r="C334" s="57"/>
      <c r="D334" s="57"/>
      <c r="E334" s="57"/>
      <c r="F334" s="53" t="s">
        <v>119</v>
      </c>
      <c r="G334" s="54">
        <v>83.42</v>
      </c>
      <c r="H334" s="55">
        <v>83.42</v>
      </c>
      <c r="I334" s="61">
        <v>0</v>
      </c>
      <c r="J334" s="61">
        <v>0</v>
      </c>
    </row>
    <row r="335" spans="1:10" x14ac:dyDescent="0.3">
      <c r="A335" s="58"/>
      <c r="B335" s="59"/>
      <c r="C335" s="59"/>
      <c r="D335" s="59"/>
      <c r="E335" s="59"/>
      <c r="F335" s="53" t="s">
        <v>145</v>
      </c>
      <c r="G335" s="54">
        <v>83.42</v>
      </c>
      <c r="H335" s="55">
        <v>83.42</v>
      </c>
      <c r="I335" s="61">
        <v>0</v>
      </c>
      <c r="J335" s="61">
        <v>0</v>
      </c>
    </row>
    <row r="336" spans="1:10" x14ac:dyDescent="0.3">
      <c r="A336" s="95" t="s">
        <v>146</v>
      </c>
      <c r="B336" s="95"/>
      <c r="C336" s="95"/>
      <c r="D336" s="95"/>
      <c r="E336" s="95"/>
      <c r="F336" s="53" t="s">
        <v>118</v>
      </c>
      <c r="G336" s="54">
        <v>83.42</v>
      </c>
      <c r="H336" s="55">
        <v>83.42</v>
      </c>
      <c r="I336" s="61">
        <v>0</v>
      </c>
      <c r="J336" s="61">
        <v>0</v>
      </c>
    </row>
    <row r="337" spans="1:10" x14ac:dyDescent="0.3">
      <c r="A337" s="56"/>
      <c r="B337" s="57"/>
      <c r="C337" s="57"/>
      <c r="D337" s="57"/>
      <c r="E337" s="57"/>
      <c r="F337" s="53" t="s">
        <v>144</v>
      </c>
      <c r="G337" s="54">
        <v>83.42</v>
      </c>
      <c r="H337" s="55">
        <v>83.42</v>
      </c>
      <c r="I337" s="61">
        <v>0</v>
      </c>
      <c r="J337" s="61">
        <v>0</v>
      </c>
    </row>
    <row r="338" spans="1:10" x14ac:dyDescent="0.3">
      <c r="A338" s="56"/>
      <c r="B338" s="57"/>
      <c r="C338" s="57"/>
      <c r="D338" s="57"/>
      <c r="E338" s="57"/>
      <c r="F338" s="53" t="s">
        <v>119</v>
      </c>
      <c r="G338" s="54">
        <v>83.42</v>
      </c>
      <c r="H338" s="55">
        <v>83.42</v>
      </c>
      <c r="I338" s="61">
        <v>0</v>
      </c>
      <c r="J338" s="61">
        <v>0</v>
      </c>
    </row>
    <row r="339" spans="1:10" x14ac:dyDescent="0.3">
      <c r="A339" s="58"/>
      <c r="B339" s="59"/>
      <c r="C339" s="59"/>
      <c r="D339" s="59"/>
      <c r="E339" s="59"/>
      <c r="F339" s="53" t="s">
        <v>145</v>
      </c>
      <c r="G339" s="54">
        <v>83.42</v>
      </c>
      <c r="H339" s="55">
        <v>83.42</v>
      </c>
      <c r="I339" s="61">
        <v>0</v>
      </c>
      <c r="J339" s="61">
        <v>0</v>
      </c>
    </row>
    <row r="340" spans="1:10" x14ac:dyDescent="0.3">
      <c r="A340" s="95" t="s">
        <v>150</v>
      </c>
      <c r="B340" s="95"/>
      <c r="C340" s="95"/>
      <c r="D340" s="95"/>
      <c r="E340" s="95"/>
      <c r="F340" s="53" t="s">
        <v>118</v>
      </c>
      <c r="G340" s="54">
        <v>0.5</v>
      </c>
      <c r="H340" s="55">
        <v>0.5</v>
      </c>
      <c r="I340" s="61">
        <v>0</v>
      </c>
      <c r="J340" s="61">
        <v>0</v>
      </c>
    </row>
    <row r="341" spans="1:10" x14ac:dyDescent="0.3">
      <c r="A341" s="56"/>
      <c r="B341" s="57"/>
      <c r="C341" s="57"/>
      <c r="D341" s="57"/>
      <c r="E341" s="57"/>
      <c r="F341" s="53" t="s">
        <v>144</v>
      </c>
      <c r="G341" s="54">
        <v>0.5</v>
      </c>
      <c r="H341" s="55">
        <v>0.5</v>
      </c>
      <c r="I341" s="61">
        <v>0</v>
      </c>
      <c r="J341" s="61">
        <v>0</v>
      </c>
    </row>
    <row r="342" spans="1:10" x14ac:dyDescent="0.3">
      <c r="A342" s="56"/>
      <c r="B342" s="57"/>
      <c r="C342" s="57"/>
      <c r="D342" s="57"/>
      <c r="E342" s="57"/>
      <c r="F342" s="53" t="s">
        <v>119</v>
      </c>
      <c r="G342" s="54">
        <v>0.5</v>
      </c>
      <c r="H342" s="55">
        <v>0.5</v>
      </c>
      <c r="I342" s="61">
        <v>0</v>
      </c>
      <c r="J342" s="61">
        <v>0</v>
      </c>
    </row>
    <row r="343" spans="1:10" x14ac:dyDescent="0.3">
      <c r="A343" s="58"/>
      <c r="B343" s="59"/>
      <c r="C343" s="59"/>
      <c r="D343" s="59"/>
      <c r="E343" s="59"/>
      <c r="F343" s="53" t="s">
        <v>145</v>
      </c>
      <c r="G343" s="54">
        <v>0.5</v>
      </c>
      <c r="H343" s="55">
        <v>0.5</v>
      </c>
      <c r="I343" s="61">
        <v>0</v>
      </c>
      <c r="J343" s="61">
        <v>0</v>
      </c>
    </row>
    <row r="344" spans="1:10" x14ac:dyDescent="0.3">
      <c r="A344" s="95" t="s">
        <v>149</v>
      </c>
      <c r="B344" s="95"/>
      <c r="C344" s="95"/>
      <c r="D344" s="95"/>
      <c r="E344" s="95"/>
      <c r="F344" s="53" t="s">
        <v>118</v>
      </c>
      <c r="G344" s="54">
        <v>0.5</v>
      </c>
      <c r="H344" s="61">
        <v>0.5</v>
      </c>
      <c r="I344" s="61">
        <v>0</v>
      </c>
      <c r="J344" s="61">
        <v>0</v>
      </c>
    </row>
    <row r="345" spans="1:10" x14ac:dyDescent="0.3">
      <c r="A345" s="56"/>
      <c r="B345" s="57"/>
      <c r="C345" s="57"/>
      <c r="D345" s="57"/>
      <c r="E345" s="57"/>
      <c r="F345" s="53" t="s">
        <v>144</v>
      </c>
      <c r="G345" s="54">
        <v>0.5</v>
      </c>
      <c r="H345" s="61">
        <v>0.5</v>
      </c>
      <c r="I345" s="61">
        <v>0</v>
      </c>
      <c r="J345" s="61">
        <v>0</v>
      </c>
    </row>
    <row r="346" spans="1:10" x14ac:dyDescent="0.3">
      <c r="A346" s="56"/>
      <c r="B346" s="57"/>
      <c r="C346" s="57"/>
      <c r="D346" s="57"/>
      <c r="E346" s="57"/>
      <c r="F346" s="53" t="s">
        <v>119</v>
      </c>
      <c r="G346" s="54">
        <v>0.5</v>
      </c>
      <c r="H346" s="61">
        <v>0.5</v>
      </c>
      <c r="I346" s="61">
        <v>0</v>
      </c>
      <c r="J346" s="61">
        <v>0</v>
      </c>
    </row>
    <row r="347" spans="1:10" x14ac:dyDescent="0.3">
      <c r="A347" s="58"/>
      <c r="B347" s="59"/>
      <c r="C347" s="59"/>
      <c r="D347" s="59"/>
      <c r="E347" s="59"/>
      <c r="F347" s="53" t="s">
        <v>145</v>
      </c>
      <c r="G347" s="54">
        <v>0.5</v>
      </c>
      <c r="H347" s="61">
        <v>0.5</v>
      </c>
      <c r="I347" s="61">
        <v>0</v>
      </c>
      <c r="J347" s="61">
        <v>0</v>
      </c>
    </row>
    <row r="348" spans="1:10" x14ac:dyDescent="0.3">
      <c r="A348" s="95" t="s">
        <v>159</v>
      </c>
      <c r="B348" s="95"/>
      <c r="C348" s="95"/>
      <c r="D348" s="95"/>
      <c r="E348" s="95"/>
      <c r="F348" s="53" t="s">
        <v>118</v>
      </c>
      <c r="G348" s="54">
        <v>62.6</v>
      </c>
      <c r="H348" s="55">
        <v>62.6</v>
      </c>
      <c r="I348" s="61">
        <v>0</v>
      </c>
      <c r="J348" s="61">
        <v>0</v>
      </c>
    </row>
    <row r="349" spans="1:10" x14ac:dyDescent="0.3">
      <c r="A349" s="56"/>
      <c r="B349" s="57"/>
      <c r="C349" s="57"/>
      <c r="D349" s="57"/>
      <c r="E349" s="57"/>
      <c r="F349" s="53" t="s">
        <v>144</v>
      </c>
      <c r="G349" s="54">
        <v>62.6</v>
      </c>
      <c r="H349" s="55">
        <v>62.6</v>
      </c>
      <c r="I349" s="61">
        <v>0</v>
      </c>
      <c r="J349" s="61">
        <v>0</v>
      </c>
    </row>
    <row r="350" spans="1:10" x14ac:dyDescent="0.3">
      <c r="A350" s="56"/>
      <c r="B350" s="57"/>
      <c r="C350" s="57"/>
      <c r="D350" s="57"/>
      <c r="E350" s="57"/>
      <c r="F350" s="53" t="s">
        <v>119</v>
      </c>
      <c r="G350" s="54">
        <v>62.6</v>
      </c>
      <c r="H350" s="55">
        <v>62.6</v>
      </c>
      <c r="I350" s="61">
        <v>0</v>
      </c>
      <c r="J350" s="61">
        <v>0</v>
      </c>
    </row>
    <row r="351" spans="1:10" x14ac:dyDescent="0.3">
      <c r="A351" s="58"/>
      <c r="B351" s="59"/>
      <c r="C351" s="59"/>
      <c r="D351" s="59"/>
      <c r="E351" s="59"/>
      <c r="F351" s="53" t="s">
        <v>145</v>
      </c>
      <c r="G351" s="54">
        <v>62.6</v>
      </c>
      <c r="H351" s="55">
        <v>62.6</v>
      </c>
      <c r="I351" s="61">
        <v>0</v>
      </c>
      <c r="J351" s="61">
        <v>0</v>
      </c>
    </row>
    <row r="352" spans="1:10" x14ac:dyDescent="0.3">
      <c r="A352" s="95" t="s">
        <v>158</v>
      </c>
      <c r="B352" s="95"/>
      <c r="C352" s="95"/>
      <c r="D352" s="95"/>
      <c r="E352" s="95"/>
      <c r="F352" s="53" t="s">
        <v>118</v>
      </c>
      <c r="G352" s="54">
        <v>62.6</v>
      </c>
      <c r="H352" s="61">
        <v>62.6</v>
      </c>
      <c r="I352" s="61">
        <v>0</v>
      </c>
      <c r="J352" s="61">
        <v>0</v>
      </c>
    </row>
    <row r="353" spans="1:10" x14ac:dyDescent="0.3">
      <c r="A353" s="56"/>
      <c r="B353" s="57"/>
      <c r="C353" s="57"/>
      <c r="D353" s="57"/>
      <c r="E353" s="57"/>
      <c r="F353" s="53" t="s">
        <v>144</v>
      </c>
      <c r="G353" s="54">
        <v>62.6</v>
      </c>
      <c r="H353" s="61">
        <v>62.6</v>
      </c>
      <c r="I353" s="61">
        <v>0</v>
      </c>
      <c r="J353" s="61">
        <v>0</v>
      </c>
    </row>
    <row r="354" spans="1:10" x14ac:dyDescent="0.3">
      <c r="A354" s="56"/>
      <c r="B354" s="57"/>
      <c r="C354" s="57"/>
      <c r="D354" s="57"/>
      <c r="E354" s="57"/>
      <c r="F354" s="53" t="s">
        <v>119</v>
      </c>
      <c r="G354" s="54">
        <v>62.6</v>
      </c>
      <c r="H354" s="61">
        <v>62.6</v>
      </c>
      <c r="I354" s="61">
        <v>0</v>
      </c>
      <c r="J354" s="61">
        <v>0</v>
      </c>
    </row>
    <row r="355" spans="1:10" x14ac:dyDescent="0.3">
      <c r="A355" s="58"/>
      <c r="B355" s="59"/>
      <c r="C355" s="59"/>
      <c r="D355" s="59"/>
      <c r="E355" s="59"/>
      <c r="F355" s="53" t="s">
        <v>145</v>
      </c>
      <c r="G355" s="54">
        <v>62.6</v>
      </c>
      <c r="H355" s="61">
        <v>62.6</v>
      </c>
      <c r="I355" s="61">
        <v>0</v>
      </c>
      <c r="J355" s="61">
        <v>0</v>
      </c>
    </row>
    <row r="356" spans="1:10" x14ac:dyDescent="0.3">
      <c r="A356" s="95" t="s">
        <v>166</v>
      </c>
      <c r="B356" s="95"/>
      <c r="C356" s="95"/>
      <c r="D356" s="95"/>
      <c r="E356" s="95"/>
      <c r="F356" s="53" t="s">
        <v>118</v>
      </c>
      <c r="G356" s="54">
        <v>20.32</v>
      </c>
      <c r="H356" s="55">
        <v>20.32</v>
      </c>
      <c r="I356" s="61">
        <v>0</v>
      </c>
      <c r="J356" s="61">
        <v>0</v>
      </c>
    </row>
    <row r="357" spans="1:10" x14ac:dyDescent="0.3">
      <c r="A357" s="56"/>
      <c r="B357" s="57"/>
      <c r="C357" s="57"/>
      <c r="D357" s="57"/>
      <c r="E357" s="57"/>
      <c r="F357" s="53" t="s">
        <v>144</v>
      </c>
      <c r="G357" s="54">
        <v>20.32</v>
      </c>
      <c r="H357" s="55">
        <v>20.32</v>
      </c>
      <c r="I357" s="61">
        <v>0</v>
      </c>
      <c r="J357" s="61">
        <v>0</v>
      </c>
    </row>
    <row r="358" spans="1:10" x14ac:dyDescent="0.3">
      <c r="A358" s="56"/>
      <c r="B358" s="57"/>
      <c r="C358" s="57"/>
      <c r="D358" s="57"/>
      <c r="E358" s="57"/>
      <c r="F358" s="53" t="s">
        <v>119</v>
      </c>
      <c r="G358" s="54">
        <v>20.32</v>
      </c>
      <c r="H358" s="55">
        <v>20.32</v>
      </c>
      <c r="I358" s="61">
        <v>0</v>
      </c>
      <c r="J358" s="61">
        <v>0</v>
      </c>
    </row>
    <row r="359" spans="1:10" x14ac:dyDescent="0.3">
      <c r="A359" s="58"/>
      <c r="B359" s="59"/>
      <c r="C359" s="59"/>
      <c r="D359" s="59"/>
      <c r="E359" s="59"/>
      <c r="F359" s="53" t="s">
        <v>145</v>
      </c>
      <c r="G359" s="54">
        <v>20.32</v>
      </c>
      <c r="H359" s="55">
        <v>20.32</v>
      </c>
      <c r="I359" s="61">
        <v>0</v>
      </c>
      <c r="J359" s="61">
        <v>0</v>
      </c>
    </row>
    <row r="360" spans="1:10" x14ac:dyDescent="0.3">
      <c r="A360" s="95" t="s">
        <v>158</v>
      </c>
      <c r="B360" s="95"/>
      <c r="C360" s="95"/>
      <c r="D360" s="95"/>
      <c r="E360" s="95"/>
      <c r="F360" s="53" t="s">
        <v>118</v>
      </c>
      <c r="G360" s="54">
        <v>20.32</v>
      </c>
      <c r="H360" s="61">
        <v>20.32</v>
      </c>
      <c r="I360" s="61">
        <v>0</v>
      </c>
      <c r="J360" s="61">
        <v>0</v>
      </c>
    </row>
    <row r="361" spans="1:10" x14ac:dyDescent="0.3">
      <c r="A361" s="56"/>
      <c r="B361" s="57"/>
      <c r="C361" s="57"/>
      <c r="D361" s="57"/>
      <c r="E361" s="57"/>
      <c r="F361" s="53" t="s">
        <v>144</v>
      </c>
      <c r="G361" s="54">
        <v>20.32</v>
      </c>
      <c r="H361" s="61">
        <v>20.32</v>
      </c>
      <c r="I361" s="61">
        <v>0</v>
      </c>
      <c r="J361" s="61">
        <v>0</v>
      </c>
    </row>
    <row r="362" spans="1:10" x14ac:dyDescent="0.3">
      <c r="A362" s="56"/>
      <c r="B362" s="57"/>
      <c r="C362" s="57"/>
      <c r="D362" s="57"/>
      <c r="E362" s="57"/>
      <c r="F362" s="53" t="s">
        <v>119</v>
      </c>
      <c r="G362" s="54">
        <v>20.32</v>
      </c>
      <c r="H362" s="61">
        <v>20.32</v>
      </c>
      <c r="I362" s="61">
        <v>0</v>
      </c>
      <c r="J362" s="61">
        <v>0</v>
      </c>
    </row>
    <row r="363" spans="1:10" x14ac:dyDescent="0.3">
      <c r="A363" s="58"/>
      <c r="B363" s="59"/>
      <c r="C363" s="59"/>
      <c r="D363" s="59"/>
      <c r="E363" s="59"/>
      <c r="F363" s="53" t="s">
        <v>145</v>
      </c>
      <c r="G363" s="54">
        <v>20.32</v>
      </c>
      <c r="H363" s="61">
        <v>20.32</v>
      </c>
      <c r="I363" s="61">
        <v>0</v>
      </c>
      <c r="J363" s="61">
        <v>0</v>
      </c>
    </row>
    <row r="364" spans="1:10" x14ac:dyDescent="0.3">
      <c r="A364" s="95" t="s">
        <v>178</v>
      </c>
      <c r="B364" s="95"/>
      <c r="C364" s="95"/>
      <c r="D364" s="95"/>
      <c r="E364" s="95"/>
      <c r="F364" s="53" t="s">
        <v>143</v>
      </c>
      <c r="G364" s="54">
        <v>1101.68</v>
      </c>
      <c r="H364" s="61">
        <v>0</v>
      </c>
      <c r="I364" s="55">
        <v>1101.68</v>
      </c>
      <c r="J364" s="61">
        <v>0</v>
      </c>
    </row>
    <row r="365" spans="1:10" x14ac:dyDescent="0.3">
      <c r="A365" s="56"/>
      <c r="B365" s="57"/>
      <c r="C365" s="57"/>
      <c r="D365" s="57"/>
      <c r="E365" s="57"/>
      <c r="F365" s="53" t="s">
        <v>118</v>
      </c>
      <c r="G365" s="54">
        <v>1101.68</v>
      </c>
      <c r="H365" s="55">
        <v>2957.8</v>
      </c>
      <c r="I365" s="61">
        <v>0</v>
      </c>
      <c r="J365" s="55">
        <v>-1856.12</v>
      </c>
    </row>
    <row r="366" spans="1:10" x14ac:dyDescent="0.3">
      <c r="A366" s="56"/>
      <c r="B366" s="57"/>
      <c r="C366" s="57"/>
      <c r="D366" s="57"/>
      <c r="E366" s="57"/>
      <c r="F366" s="53" t="s">
        <v>144</v>
      </c>
      <c r="G366" s="54">
        <v>2957.8</v>
      </c>
      <c r="H366" s="55">
        <v>2957.8</v>
      </c>
      <c r="I366" s="61">
        <v>0</v>
      </c>
      <c r="J366" s="61">
        <v>0</v>
      </c>
    </row>
    <row r="367" spans="1:10" x14ac:dyDescent="0.3">
      <c r="A367" s="56"/>
      <c r="B367" s="57"/>
      <c r="C367" s="57"/>
      <c r="D367" s="57"/>
      <c r="E367" s="57"/>
      <c r="F367" s="53" t="s">
        <v>119</v>
      </c>
      <c r="G367" s="54">
        <v>1101.68</v>
      </c>
      <c r="H367" s="55">
        <v>2957.8</v>
      </c>
      <c r="I367" s="61">
        <v>0</v>
      </c>
      <c r="J367" s="55">
        <v>-1856.12</v>
      </c>
    </row>
    <row r="368" spans="1:10" x14ac:dyDescent="0.3">
      <c r="A368" s="58"/>
      <c r="B368" s="59"/>
      <c r="C368" s="59"/>
      <c r="D368" s="59"/>
      <c r="E368" s="59"/>
      <c r="F368" s="53" t="s">
        <v>145</v>
      </c>
      <c r="G368" s="54">
        <v>0</v>
      </c>
      <c r="H368" s="55">
        <v>2957.8</v>
      </c>
      <c r="I368" s="55">
        <v>-1101.68</v>
      </c>
      <c r="J368" s="55">
        <v>-1856.12</v>
      </c>
    </row>
    <row r="369" spans="1:10" x14ac:dyDescent="0.3">
      <c r="A369" s="95" t="s">
        <v>146</v>
      </c>
      <c r="B369" s="95"/>
      <c r="C369" s="95"/>
      <c r="D369" s="95"/>
      <c r="E369" s="95"/>
      <c r="F369" s="53" t="s">
        <v>143</v>
      </c>
      <c r="G369" s="54">
        <v>1101.68</v>
      </c>
      <c r="H369" s="61">
        <v>0</v>
      </c>
      <c r="I369" s="55">
        <v>1101.68</v>
      </c>
      <c r="J369" s="61">
        <v>0</v>
      </c>
    </row>
    <row r="370" spans="1:10" x14ac:dyDescent="0.3">
      <c r="A370" s="56"/>
      <c r="B370" s="57"/>
      <c r="C370" s="57"/>
      <c r="D370" s="57"/>
      <c r="E370" s="57"/>
      <c r="F370" s="53" t="s">
        <v>118</v>
      </c>
      <c r="G370" s="54">
        <v>1101.68</v>
      </c>
      <c r="H370" s="55">
        <v>2957.8</v>
      </c>
      <c r="I370" s="61">
        <v>0</v>
      </c>
      <c r="J370" s="55">
        <v>-1856.12</v>
      </c>
    </row>
    <row r="371" spans="1:10" x14ac:dyDescent="0.3">
      <c r="A371" s="56"/>
      <c r="B371" s="57"/>
      <c r="C371" s="57"/>
      <c r="D371" s="57"/>
      <c r="E371" s="57"/>
      <c r="F371" s="53" t="s">
        <v>144</v>
      </c>
      <c r="G371" s="54">
        <v>2957.8</v>
      </c>
      <c r="H371" s="55">
        <v>2957.8</v>
      </c>
      <c r="I371" s="61">
        <v>0</v>
      </c>
      <c r="J371" s="61">
        <v>0</v>
      </c>
    </row>
    <row r="372" spans="1:10" x14ac:dyDescent="0.3">
      <c r="A372" s="56"/>
      <c r="B372" s="57"/>
      <c r="C372" s="57"/>
      <c r="D372" s="57"/>
      <c r="E372" s="57"/>
      <c r="F372" s="53" t="s">
        <v>119</v>
      </c>
      <c r="G372" s="54">
        <v>1101.68</v>
      </c>
      <c r="H372" s="55">
        <v>2957.8</v>
      </c>
      <c r="I372" s="61">
        <v>0</v>
      </c>
      <c r="J372" s="55">
        <v>-1856.12</v>
      </c>
    </row>
    <row r="373" spans="1:10" x14ac:dyDescent="0.3">
      <c r="A373" s="58"/>
      <c r="B373" s="59"/>
      <c r="C373" s="59"/>
      <c r="D373" s="59"/>
      <c r="E373" s="59"/>
      <c r="F373" s="53" t="s">
        <v>145</v>
      </c>
      <c r="G373" s="54">
        <v>0</v>
      </c>
      <c r="H373" s="55">
        <v>2957.8</v>
      </c>
      <c r="I373" s="55">
        <v>-1101.68</v>
      </c>
      <c r="J373" s="55">
        <v>-1856.12</v>
      </c>
    </row>
    <row r="374" spans="1:10" x14ac:dyDescent="0.3">
      <c r="A374" s="95" t="s">
        <v>150</v>
      </c>
      <c r="B374" s="95"/>
      <c r="C374" s="95"/>
      <c r="D374" s="95"/>
      <c r="E374" s="95"/>
      <c r="F374" s="53" t="s">
        <v>143</v>
      </c>
      <c r="G374" s="54">
        <v>1101.68</v>
      </c>
      <c r="H374" s="61">
        <v>0</v>
      </c>
      <c r="I374" s="55">
        <v>1101.68</v>
      </c>
      <c r="J374" s="61">
        <v>0</v>
      </c>
    </row>
    <row r="375" spans="1:10" x14ac:dyDescent="0.3">
      <c r="A375" s="56"/>
      <c r="B375" s="57"/>
      <c r="C375" s="57"/>
      <c r="D375" s="57"/>
      <c r="E375" s="57"/>
      <c r="F375" s="53" t="s">
        <v>118</v>
      </c>
      <c r="G375" s="54">
        <v>1101.68</v>
      </c>
      <c r="H375" s="55">
        <v>2957.8</v>
      </c>
      <c r="I375" s="61">
        <v>0</v>
      </c>
      <c r="J375" s="55">
        <v>-1856.12</v>
      </c>
    </row>
    <row r="376" spans="1:10" x14ac:dyDescent="0.3">
      <c r="A376" s="56"/>
      <c r="B376" s="57"/>
      <c r="C376" s="57"/>
      <c r="D376" s="57"/>
      <c r="E376" s="57"/>
      <c r="F376" s="53" t="s">
        <v>144</v>
      </c>
      <c r="G376" s="54">
        <v>2957.8</v>
      </c>
      <c r="H376" s="55">
        <v>2957.8</v>
      </c>
      <c r="I376" s="61">
        <v>0</v>
      </c>
      <c r="J376" s="61">
        <v>0</v>
      </c>
    </row>
    <row r="377" spans="1:10" x14ac:dyDescent="0.3">
      <c r="A377" s="56"/>
      <c r="B377" s="57"/>
      <c r="C377" s="57"/>
      <c r="D377" s="57"/>
      <c r="E377" s="57"/>
      <c r="F377" s="53" t="s">
        <v>119</v>
      </c>
      <c r="G377" s="54">
        <v>1101.68</v>
      </c>
      <c r="H377" s="55">
        <v>2957.8</v>
      </c>
      <c r="I377" s="61">
        <v>0</v>
      </c>
      <c r="J377" s="55">
        <v>-1856.12</v>
      </c>
    </row>
    <row r="378" spans="1:10" x14ac:dyDescent="0.3">
      <c r="A378" s="58"/>
      <c r="B378" s="59"/>
      <c r="C378" s="59"/>
      <c r="D378" s="59"/>
      <c r="E378" s="59"/>
      <c r="F378" s="53" t="s">
        <v>145</v>
      </c>
      <c r="G378" s="54">
        <v>0</v>
      </c>
      <c r="H378" s="55">
        <v>2957.8</v>
      </c>
      <c r="I378" s="55">
        <v>-1101.68</v>
      </c>
      <c r="J378" s="55">
        <v>-1856.12</v>
      </c>
    </row>
    <row r="379" spans="1:10" x14ac:dyDescent="0.3">
      <c r="A379" s="95" t="s">
        <v>149</v>
      </c>
      <c r="B379" s="95"/>
      <c r="C379" s="95"/>
      <c r="D379" s="95"/>
      <c r="E379" s="95"/>
      <c r="F379" s="53" t="s">
        <v>143</v>
      </c>
      <c r="G379" s="54">
        <v>1101.68</v>
      </c>
      <c r="H379" s="61">
        <v>0</v>
      </c>
      <c r="I379" s="61">
        <v>1101.68</v>
      </c>
      <c r="J379" s="61">
        <v>0</v>
      </c>
    </row>
    <row r="380" spans="1:10" x14ac:dyDescent="0.3">
      <c r="A380" s="56"/>
      <c r="B380" s="57"/>
      <c r="C380" s="57"/>
      <c r="D380" s="57"/>
      <c r="E380" s="57"/>
      <c r="F380" s="53" t="s">
        <v>118</v>
      </c>
      <c r="G380" s="54">
        <v>1101.68</v>
      </c>
      <c r="H380" s="61">
        <v>2957.8</v>
      </c>
      <c r="I380" s="61">
        <v>0</v>
      </c>
      <c r="J380" s="61">
        <v>-1856.12</v>
      </c>
    </row>
    <row r="381" spans="1:10" x14ac:dyDescent="0.3">
      <c r="A381" s="56"/>
      <c r="B381" s="57"/>
      <c r="C381" s="57"/>
      <c r="D381" s="57"/>
      <c r="E381" s="57"/>
      <c r="F381" s="53" t="s">
        <v>144</v>
      </c>
      <c r="G381" s="54">
        <v>2957.8</v>
      </c>
      <c r="H381" s="61">
        <v>2957.8</v>
      </c>
      <c r="I381" s="61">
        <v>0</v>
      </c>
      <c r="J381" s="61">
        <v>0</v>
      </c>
    </row>
    <row r="382" spans="1:10" x14ac:dyDescent="0.3">
      <c r="A382" s="56"/>
      <c r="B382" s="57"/>
      <c r="C382" s="57"/>
      <c r="D382" s="57"/>
      <c r="E382" s="57"/>
      <c r="F382" s="53" t="s">
        <v>119</v>
      </c>
      <c r="G382" s="54">
        <v>1101.68</v>
      </c>
      <c r="H382" s="61">
        <v>2957.8</v>
      </c>
      <c r="I382" s="61">
        <v>0</v>
      </c>
      <c r="J382" s="61">
        <v>-1856.12</v>
      </c>
    </row>
    <row r="383" spans="1:10" x14ac:dyDescent="0.3">
      <c r="A383" s="58"/>
      <c r="B383" s="59"/>
      <c r="C383" s="59"/>
      <c r="D383" s="59"/>
      <c r="E383" s="59"/>
      <c r="F383" s="53" t="s">
        <v>145</v>
      </c>
      <c r="G383" s="54">
        <v>0</v>
      </c>
      <c r="H383" s="61">
        <v>2957.8</v>
      </c>
      <c r="I383" s="61">
        <v>-1101.68</v>
      </c>
      <c r="J383" s="61">
        <v>-1856.12</v>
      </c>
    </row>
  </sheetData>
  <mergeCells count="103">
    <mergeCell ref="A48:E48"/>
    <mergeCell ref="A40:E40"/>
    <mergeCell ref="A44:E44"/>
    <mergeCell ref="A36:E36"/>
    <mergeCell ref="G3:G5"/>
    <mergeCell ref="A4:F4"/>
    <mergeCell ref="H4:H5"/>
    <mergeCell ref="I4:I5"/>
    <mergeCell ref="A85:E85"/>
    <mergeCell ref="A76:E76"/>
    <mergeCell ref="A80:E80"/>
    <mergeCell ref="A72:E72"/>
    <mergeCell ref="A64:E64"/>
    <mergeCell ref="A68:E68"/>
    <mergeCell ref="A60:E60"/>
    <mergeCell ref="A52:E52"/>
    <mergeCell ref="A56:E56"/>
    <mergeCell ref="A120:E120"/>
    <mergeCell ref="A112:E112"/>
    <mergeCell ref="A116:E116"/>
    <mergeCell ref="A108:E108"/>
    <mergeCell ref="A99:E99"/>
    <mergeCell ref="A104:E104"/>
    <mergeCell ref="A94:E94"/>
    <mergeCell ref="A98:E98"/>
    <mergeCell ref="A90:E90"/>
    <mergeCell ref="J4:J5"/>
    <mergeCell ref="A5:F5"/>
    <mergeCell ref="A6:E6"/>
    <mergeCell ref="A11:E11"/>
    <mergeCell ref="A16:E16"/>
    <mergeCell ref="A20:E20"/>
    <mergeCell ref="A24:E24"/>
    <mergeCell ref="A28:E28"/>
    <mergeCell ref="A32:E32"/>
    <mergeCell ref="A124:E124"/>
    <mergeCell ref="A128:E128"/>
    <mergeCell ref="A132:E132"/>
    <mergeCell ref="A141:E141"/>
    <mergeCell ref="A145:E145"/>
    <mergeCell ref="A150:E150"/>
    <mergeCell ref="A154:E154"/>
    <mergeCell ref="A158:E158"/>
    <mergeCell ref="A136:E140"/>
    <mergeCell ref="A162:E162"/>
    <mergeCell ref="A166:E166"/>
    <mergeCell ref="A170:E170"/>
    <mergeCell ref="A174:E174"/>
    <mergeCell ref="A178:E178"/>
    <mergeCell ref="A182:E182"/>
    <mergeCell ref="A186:E186"/>
    <mergeCell ref="A190:E190"/>
    <mergeCell ref="A194:E194"/>
    <mergeCell ref="A198:E198"/>
    <mergeCell ref="A202:E202"/>
    <mergeCell ref="A206:E206"/>
    <mergeCell ref="A210:E210"/>
    <mergeCell ref="A214:E214"/>
    <mergeCell ref="A215:E215"/>
    <mergeCell ref="A216:E216"/>
    <mergeCell ref="A217:E217"/>
    <mergeCell ref="A221:E221"/>
    <mergeCell ref="A225:E225"/>
    <mergeCell ref="A229:E229"/>
    <mergeCell ref="A233:E233"/>
    <mergeCell ref="A237:E237"/>
    <mergeCell ref="A241:E241"/>
    <mergeCell ref="A242:E242"/>
    <mergeCell ref="A243:E243"/>
    <mergeCell ref="A244:E244"/>
    <mergeCell ref="A249:E249"/>
    <mergeCell ref="A253:E253"/>
    <mergeCell ref="A256:E256"/>
    <mergeCell ref="A259:E259"/>
    <mergeCell ref="A262:E262"/>
    <mergeCell ref="A265:E265"/>
    <mergeCell ref="A268:E268"/>
    <mergeCell ref="A271:E271"/>
    <mergeCell ref="A275:E275"/>
    <mergeCell ref="A279:E279"/>
    <mergeCell ref="A283:E283"/>
    <mergeCell ref="A287:E287"/>
    <mergeCell ref="A292:E292"/>
    <mergeCell ref="A297:E297"/>
    <mergeCell ref="A302:E302"/>
    <mergeCell ref="A307:E307"/>
    <mergeCell ref="A312:E312"/>
    <mergeCell ref="A316:E316"/>
    <mergeCell ref="A320:E320"/>
    <mergeCell ref="A360:E360"/>
    <mergeCell ref="A364:E364"/>
    <mergeCell ref="A369:E369"/>
    <mergeCell ref="A374:E374"/>
    <mergeCell ref="A379:E379"/>
    <mergeCell ref="A324:E324"/>
    <mergeCell ref="A328:E328"/>
    <mergeCell ref="A332:E332"/>
    <mergeCell ref="A336:E336"/>
    <mergeCell ref="A340:E340"/>
    <mergeCell ref="A344:E344"/>
    <mergeCell ref="A348:E348"/>
    <mergeCell ref="A352:E352"/>
    <mergeCell ref="A356:E3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3" sqref="D13"/>
    </sheetView>
  </sheetViews>
  <sheetFormatPr defaultRowHeight="14.4" x14ac:dyDescent="0.3"/>
  <cols>
    <col min="1" max="1" width="24.33203125" customWidth="1"/>
    <col min="2" max="2" width="13.88671875" bestFit="1" customWidth="1"/>
    <col min="3" max="3" width="12.109375" bestFit="1" customWidth="1"/>
    <col min="4" max="5" width="11" bestFit="1" customWidth="1"/>
    <col min="6" max="6" width="13.88671875" bestFit="1" customWidth="1"/>
  </cols>
  <sheetData>
    <row r="1" spans="1:8" ht="15.6" customHeight="1" x14ac:dyDescent="0.3">
      <c r="B1" s="110" t="s">
        <v>8</v>
      </c>
      <c r="C1" s="110"/>
      <c r="D1" s="110"/>
      <c r="E1" s="110"/>
      <c r="F1" s="110"/>
      <c r="G1" s="110"/>
      <c r="H1" s="110"/>
    </row>
    <row r="3" spans="1:8" ht="46.8" x14ac:dyDescent="0.3">
      <c r="A3" s="16" t="s">
        <v>9</v>
      </c>
      <c r="B3" s="17" t="s">
        <v>131</v>
      </c>
      <c r="C3" s="17" t="s">
        <v>10</v>
      </c>
      <c r="D3" s="17" t="s">
        <v>11</v>
      </c>
      <c r="E3" s="17" t="s">
        <v>134</v>
      </c>
      <c r="F3" s="18" t="s">
        <v>12</v>
      </c>
    </row>
    <row r="4" spans="1:8" ht="15.6" x14ac:dyDescent="0.3">
      <c r="A4" s="19" t="s">
        <v>13</v>
      </c>
      <c r="B4" s="20">
        <v>2505202</v>
      </c>
      <c r="C4" s="21"/>
      <c r="D4" s="21"/>
      <c r="E4" s="21"/>
      <c r="F4" s="22">
        <f>Table98[[#This Row],[Ndarjet Buxhetore Nr: 10/L-001]]+Table98[[#This Row],[49 - BE - Bashkimi Evropian]]+Table98[[#This Row],[Grante të mbetura]]+Table98[[#This Row],[93 - Këshilli i Evropës]]</f>
        <v>2505202</v>
      </c>
    </row>
    <row r="5" spans="1:8" ht="15.6" x14ac:dyDescent="0.3">
      <c r="A5" s="19" t="s">
        <v>14</v>
      </c>
      <c r="B5" s="20">
        <v>571000</v>
      </c>
      <c r="C5" s="23">
        <v>6518.88</v>
      </c>
      <c r="D5" s="23">
        <v>0.5</v>
      </c>
      <c r="E5" s="23">
        <v>2957.8</v>
      </c>
      <c r="F5" s="22">
        <f>Table98[[#This Row],[Ndarjet Buxhetore Nr: 10/L-001]]+Table98[[#This Row],[49 - BE - Bashkimi Evropian]]+Table98[[#This Row],[Grante të mbetura]]+Table98[[#This Row],[93 - Këshilli i Evropës]]</f>
        <v>580477.18000000005</v>
      </c>
    </row>
    <row r="6" spans="1:8" ht="15.6" x14ac:dyDescent="0.3">
      <c r="A6" s="19" t="s">
        <v>15</v>
      </c>
      <c r="B6" s="23">
        <v>111000</v>
      </c>
      <c r="C6" s="21"/>
      <c r="D6" s="21"/>
      <c r="E6" s="23"/>
      <c r="F6" s="22">
        <f>Table98[[#This Row],[Ndarjet Buxhetore Nr: 10/L-001]]+Table98[[#This Row],[49 - BE - Bashkimi Evropian]]+Table98[[#This Row],[Grante të mbetura]]+Table98[[#This Row],[93 - Këshilli i Evropës]]</f>
        <v>111000</v>
      </c>
    </row>
    <row r="7" spans="1:8" ht="15.6" customHeight="1" x14ac:dyDescent="0.3">
      <c r="A7" s="19" t="s">
        <v>16</v>
      </c>
      <c r="B7" s="23">
        <v>185000</v>
      </c>
      <c r="C7" s="23">
        <v>0</v>
      </c>
      <c r="D7" s="21"/>
      <c r="E7" s="23"/>
      <c r="F7" s="22">
        <f>Table98[[#This Row],[Ndarjet Buxhetore Nr: 10/L-001]]+Table98[[#This Row],[49 - BE - Bashkimi Evropian]]+Table98[[#This Row],[Grante të mbetura]]+Table98[[#This Row],[93 - Këshilli i Evropës]]</f>
        <v>185000</v>
      </c>
    </row>
    <row r="8" spans="1:8" ht="15.6" x14ac:dyDescent="0.3">
      <c r="A8" s="19" t="s">
        <v>17</v>
      </c>
      <c r="B8" s="20">
        <v>862480</v>
      </c>
      <c r="C8" s="23">
        <v>24476.76</v>
      </c>
      <c r="D8" s="23">
        <v>113.18</v>
      </c>
      <c r="E8" s="23">
        <v>0</v>
      </c>
      <c r="F8" s="22">
        <f>Table98[[#This Row],[Ndarjet Buxhetore Nr: 10/L-001]]+Table98[[#This Row],[49 - BE - Bashkimi Evropian]]+Table98[[#This Row],[Grante të mbetura]]+Table98[[#This Row],[93 - Këshilli i Evropës]]</f>
        <v>887069.94000000006</v>
      </c>
    </row>
    <row r="9" spans="1:8" ht="15.6" x14ac:dyDescent="0.3">
      <c r="A9" s="19" t="s">
        <v>133</v>
      </c>
      <c r="B9" s="23">
        <v>0</v>
      </c>
      <c r="C9" s="23">
        <v>71502</v>
      </c>
      <c r="D9" s="21"/>
      <c r="E9" s="45"/>
      <c r="F9" s="46">
        <f>Table98[[#This Row],[Ndarjet Buxhetore Nr: 10/L-001]]+Table98[[#This Row],[49 - BE - Bashkimi Evropian]]+Table98[[#This Row],[Grante të mbetura]]+Table98[[#This Row],[93 - Këshilli i Evropës]]</f>
        <v>71502</v>
      </c>
    </row>
    <row r="10" spans="1:8" ht="15.6" x14ac:dyDescent="0.3">
      <c r="A10" s="24" t="s">
        <v>12</v>
      </c>
      <c r="B10" s="25">
        <f>SUM(B4:B8)</f>
        <v>4234682</v>
      </c>
      <c r="C10" s="26">
        <f>SUM(C4:C9)</f>
        <v>102497.64</v>
      </c>
      <c r="D10" s="26">
        <f>SUM(D4:D8)</f>
        <v>113.68</v>
      </c>
      <c r="E10" s="26">
        <f>SUM(E4:E8)</f>
        <v>2957.8</v>
      </c>
      <c r="F10" s="22">
        <f>Table98[[#This Row],[Ndarjet Buxhetore Nr: 10/L-001]]+Table98[[#This Row],[49 - BE - Bashkimi Evropian]]+Table98[[#This Row],[Grante të mbetura]]+Table98[[#This Row],[93 - Këshilli i Evropës]]</f>
        <v>4340251.1199999992</v>
      </c>
    </row>
    <row r="15" spans="1:8" x14ac:dyDescent="0.3">
      <c r="D15" s="48">
        <f>102497.64-C10</f>
        <v>0</v>
      </c>
    </row>
    <row r="17" spans="3:3" ht="15.6" x14ac:dyDescent="0.3">
      <c r="C17" s="47"/>
    </row>
    <row r="18" spans="3:3" x14ac:dyDescent="0.3">
      <c r="C18" s="48"/>
    </row>
  </sheetData>
  <mergeCells count="1">
    <mergeCell ref="B1:H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15" sqref="B15"/>
    </sheetView>
  </sheetViews>
  <sheetFormatPr defaultRowHeight="14.4" x14ac:dyDescent="0.3"/>
  <cols>
    <col min="1" max="1" width="22.109375" customWidth="1"/>
    <col min="2" max="2" width="17.88671875" customWidth="1"/>
    <col min="3" max="3" width="11.6640625" bestFit="1" customWidth="1"/>
    <col min="5" max="6" width="11.6640625" bestFit="1" customWidth="1"/>
    <col min="8" max="8" width="10.77734375" bestFit="1" customWidth="1"/>
  </cols>
  <sheetData>
    <row r="1" spans="1:9" ht="15.6" x14ac:dyDescent="0.3">
      <c r="B1" s="31" t="s">
        <v>7</v>
      </c>
      <c r="C1" s="30"/>
      <c r="D1" s="30"/>
      <c r="E1" s="30"/>
      <c r="F1" s="30"/>
      <c r="G1" s="30"/>
      <c r="H1" s="30"/>
      <c r="I1" s="30"/>
    </row>
    <row r="3" spans="1:9" ht="43.2" x14ac:dyDescent="0.3">
      <c r="A3" s="44" t="s">
        <v>124</v>
      </c>
      <c r="B3" s="39" t="s">
        <v>123</v>
      </c>
      <c r="C3" s="44" t="s">
        <v>128</v>
      </c>
      <c r="D3" s="39" t="s">
        <v>126</v>
      </c>
      <c r="E3" s="39" t="s">
        <v>125</v>
      </c>
      <c r="F3" s="44" t="s">
        <v>132</v>
      </c>
      <c r="G3" s="39" t="s">
        <v>126</v>
      </c>
      <c r="H3" s="44" t="s">
        <v>129</v>
      </c>
      <c r="I3" s="44" t="s">
        <v>130</v>
      </c>
    </row>
    <row r="4" spans="1:9" x14ac:dyDescent="0.3">
      <c r="A4" s="32" t="s">
        <v>13</v>
      </c>
      <c r="B4" s="33">
        <v>2505202</v>
      </c>
      <c r="C4" s="34">
        <v>804948.91</v>
      </c>
      <c r="D4" s="35">
        <f>C4/B4</f>
        <v>0.32131098011258175</v>
      </c>
      <c r="E4" s="33">
        <v>2188542</v>
      </c>
      <c r="F4" s="33">
        <v>560691.9</v>
      </c>
      <c r="G4" s="35">
        <f>F4/E4</f>
        <v>0.25619426083666663</v>
      </c>
      <c r="H4" s="34">
        <f t="shared" ref="H4:H9" si="0">C4-F4</f>
        <v>244257.01</v>
      </c>
      <c r="I4" s="36">
        <f t="shared" ref="I4:I9" si="1">C4/F4*100-100</f>
        <v>43.563498955486978</v>
      </c>
    </row>
    <row r="5" spans="1:9" x14ac:dyDescent="0.3">
      <c r="A5" s="32" t="s">
        <v>14</v>
      </c>
      <c r="B5" s="33">
        <v>571000</v>
      </c>
      <c r="C5" s="34">
        <v>52408.04</v>
      </c>
      <c r="D5" s="35">
        <f t="shared" ref="D5:D8" si="2">C5/B5</f>
        <v>9.1782907180385287E-2</v>
      </c>
      <c r="E5" s="33">
        <v>653646.57999999996</v>
      </c>
      <c r="F5" s="33">
        <v>96823.42</v>
      </c>
      <c r="G5" s="35">
        <f t="shared" ref="G5:G9" si="3">F5/E5</f>
        <v>0.14812809087136966</v>
      </c>
      <c r="H5" s="34">
        <f t="shared" si="0"/>
        <v>-44415.38</v>
      </c>
      <c r="I5" s="36">
        <f t="shared" si="1"/>
        <v>-45.87255851941606</v>
      </c>
    </row>
    <row r="6" spans="1:9" x14ac:dyDescent="0.3">
      <c r="A6" s="32" t="s">
        <v>120</v>
      </c>
      <c r="B6" s="37">
        <v>111000</v>
      </c>
      <c r="C6" s="34">
        <v>9757.67</v>
      </c>
      <c r="D6" s="35">
        <f t="shared" si="2"/>
        <v>8.7906936936936936E-2</v>
      </c>
      <c r="E6" s="38">
        <v>94000</v>
      </c>
      <c r="F6" s="33">
        <v>23202.03</v>
      </c>
      <c r="G6" s="35">
        <f t="shared" si="3"/>
        <v>0.2468301063829787</v>
      </c>
      <c r="H6" s="34">
        <f t="shared" si="0"/>
        <v>-13444.359999999999</v>
      </c>
      <c r="I6" s="36">
        <f t="shared" si="1"/>
        <v>-57.94475741993265</v>
      </c>
    </row>
    <row r="7" spans="1:9" x14ac:dyDescent="0.3">
      <c r="A7" s="32" t="s">
        <v>121</v>
      </c>
      <c r="B7" s="37">
        <v>185000</v>
      </c>
      <c r="C7" s="34">
        <v>25089</v>
      </c>
      <c r="D7" s="35">
        <f t="shared" si="2"/>
        <v>0.13561621621621622</v>
      </c>
      <c r="E7" s="38">
        <v>143000</v>
      </c>
      <c r="F7" s="34">
        <v>800</v>
      </c>
      <c r="G7" s="35">
        <f t="shared" si="3"/>
        <v>5.5944055944055944E-3</v>
      </c>
      <c r="H7" s="34">
        <f t="shared" si="0"/>
        <v>24289</v>
      </c>
      <c r="I7" s="36">
        <f t="shared" si="1"/>
        <v>3036.125</v>
      </c>
    </row>
    <row r="8" spans="1:9" x14ac:dyDescent="0.3">
      <c r="A8" s="32" t="s">
        <v>127</v>
      </c>
      <c r="B8" s="33">
        <v>862480</v>
      </c>
      <c r="C8" s="34">
        <v>0</v>
      </c>
      <c r="D8" s="35">
        <f t="shared" si="2"/>
        <v>0</v>
      </c>
      <c r="E8" s="33">
        <v>728440.56</v>
      </c>
      <c r="F8" s="34">
        <v>0</v>
      </c>
      <c r="G8" s="35">
        <f t="shared" si="3"/>
        <v>0</v>
      </c>
      <c r="H8" s="34">
        <f t="shared" si="0"/>
        <v>0</v>
      </c>
      <c r="I8" s="36" t="e">
        <f t="shared" si="1"/>
        <v>#DIV/0!</v>
      </c>
    </row>
    <row r="9" spans="1:9" x14ac:dyDescent="0.3">
      <c r="A9" s="39" t="s">
        <v>122</v>
      </c>
      <c r="B9" s="40">
        <f>SUM(B4:B8)</f>
        <v>4234682</v>
      </c>
      <c r="C9" s="41">
        <f>SUM(C4:C8)</f>
        <v>892203.62000000011</v>
      </c>
      <c r="D9" s="42">
        <f>C9/B9</f>
        <v>0.21068963856081757</v>
      </c>
      <c r="E9" s="40">
        <f>SUM(E4:E8)</f>
        <v>3807629.14</v>
      </c>
      <c r="F9" s="40">
        <f>SUM(F4:F8)</f>
        <v>681517.35000000009</v>
      </c>
      <c r="G9" s="42">
        <f t="shared" si="3"/>
        <v>0.17898732385475968</v>
      </c>
      <c r="H9" s="41">
        <f t="shared" si="0"/>
        <v>210686.27000000002</v>
      </c>
      <c r="I9" s="43">
        <f t="shared" si="1"/>
        <v>30.914292937663276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58" sqref="B58"/>
    </sheetView>
  </sheetViews>
  <sheetFormatPr defaultRowHeight="14.4" x14ac:dyDescent="0.3"/>
  <cols>
    <col min="2" max="2" width="51" customWidth="1"/>
    <col min="3" max="4" width="19.5546875" customWidth="1"/>
    <col min="5" max="5" width="19.88671875" customWidth="1"/>
    <col min="6" max="6" width="15.109375" customWidth="1"/>
  </cols>
  <sheetData>
    <row r="1" spans="1:9" x14ac:dyDescent="0.3">
      <c r="B1" s="28" t="s">
        <v>18</v>
      </c>
      <c r="C1" s="28"/>
      <c r="D1" s="29"/>
      <c r="E1" s="27"/>
      <c r="F1" s="27"/>
      <c r="G1" s="27"/>
      <c r="H1" s="27"/>
      <c r="I1" s="27"/>
    </row>
    <row r="4" spans="1:9" x14ac:dyDescent="0.3">
      <c r="A4" s="63">
        <v>1</v>
      </c>
      <c r="B4" s="63" t="s">
        <v>13</v>
      </c>
      <c r="C4" s="63" t="s">
        <v>69</v>
      </c>
      <c r="D4" s="63" t="s">
        <v>21</v>
      </c>
      <c r="E4" s="63" t="s">
        <v>68</v>
      </c>
      <c r="F4" s="63" t="s">
        <v>22</v>
      </c>
    </row>
    <row r="5" spans="1:9" x14ac:dyDescent="0.3">
      <c r="A5">
        <v>11111</v>
      </c>
      <c r="B5" t="s">
        <v>179</v>
      </c>
      <c r="C5" s="64">
        <v>482670.96</v>
      </c>
      <c r="D5" s="64">
        <v>444278.99</v>
      </c>
      <c r="E5" s="64">
        <v>38391.97</v>
      </c>
      <c r="F5">
        <v>8.64</v>
      </c>
    </row>
    <row r="6" spans="1:9" x14ac:dyDescent="0.3">
      <c r="A6">
        <v>11121</v>
      </c>
      <c r="B6" t="s">
        <v>23</v>
      </c>
      <c r="C6" s="64">
        <v>50527.29</v>
      </c>
      <c r="D6" s="64">
        <v>28947.05</v>
      </c>
      <c r="E6" s="64">
        <v>21580.240000000002</v>
      </c>
      <c r="F6">
        <v>74.55</v>
      </c>
    </row>
    <row r="7" spans="1:9" x14ac:dyDescent="0.3">
      <c r="A7">
        <v>11131</v>
      </c>
      <c r="B7" t="s">
        <v>24</v>
      </c>
      <c r="C7" s="64">
        <v>37887.89</v>
      </c>
      <c r="D7" s="64">
        <v>26450.77</v>
      </c>
      <c r="E7" s="64">
        <v>11437.12</v>
      </c>
      <c r="F7">
        <v>43.24</v>
      </c>
    </row>
    <row r="8" spans="1:9" x14ac:dyDescent="0.3">
      <c r="A8">
        <v>11211</v>
      </c>
      <c r="B8" t="s">
        <v>25</v>
      </c>
      <c r="C8" s="64">
        <v>35028.910000000003</v>
      </c>
      <c r="D8" s="64">
        <v>21127.72</v>
      </c>
      <c r="E8" s="64">
        <v>13901.19</v>
      </c>
      <c r="F8">
        <v>65.8</v>
      </c>
    </row>
    <row r="9" spans="1:9" x14ac:dyDescent="0.3">
      <c r="A9">
        <v>11311</v>
      </c>
      <c r="B9" t="s">
        <v>26</v>
      </c>
      <c r="C9" s="64">
        <v>37887.89</v>
      </c>
      <c r="D9" s="64">
        <v>26450.77</v>
      </c>
      <c r="E9" s="64">
        <v>11437.12</v>
      </c>
      <c r="F9">
        <v>43.24</v>
      </c>
    </row>
    <row r="10" spans="1:9" x14ac:dyDescent="0.3">
      <c r="A10">
        <v>11411</v>
      </c>
      <c r="B10" t="s">
        <v>27</v>
      </c>
      <c r="C10" s="64">
        <v>1485.46</v>
      </c>
      <c r="D10" s="64">
        <v>4000.33</v>
      </c>
      <c r="E10" s="64">
        <v>-2514.87</v>
      </c>
      <c r="F10">
        <v>-62.87</v>
      </c>
    </row>
    <row r="11" spans="1:9" x14ac:dyDescent="0.3">
      <c r="A11">
        <v>11413</v>
      </c>
      <c r="B11" t="s">
        <v>180</v>
      </c>
      <c r="C11" s="64">
        <v>150979.73000000001</v>
      </c>
      <c r="D11" s="64" t="s">
        <v>88</v>
      </c>
      <c r="E11" s="64">
        <v>150979.73000000001</v>
      </c>
      <c r="F11" t="e">
        <v>#DIV/0!</v>
      </c>
    </row>
    <row r="12" spans="1:9" x14ac:dyDescent="0.3">
      <c r="A12">
        <v>11151</v>
      </c>
      <c r="B12" t="s">
        <v>28</v>
      </c>
      <c r="C12" s="64">
        <v>1359.46</v>
      </c>
      <c r="D12" s="64">
        <v>966.4</v>
      </c>
      <c r="E12" s="64">
        <v>393.06</v>
      </c>
      <c r="F12">
        <v>40.67</v>
      </c>
    </row>
    <row r="13" spans="1:9" x14ac:dyDescent="0.3">
      <c r="A13">
        <v>11152</v>
      </c>
      <c r="B13" t="s">
        <v>29</v>
      </c>
      <c r="C13" s="64">
        <v>941.62</v>
      </c>
      <c r="D13" s="64">
        <v>791.41</v>
      </c>
      <c r="E13" s="64">
        <v>150.21</v>
      </c>
      <c r="F13">
        <v>18.98</v>
      </c>
    </row>
    <row r="14" spans="1:9" x14ac:dyDescent="0.3">
      <c r="A14">
        <v>11431</v>
      </c>
      <c r="B14" t="s">
        <v>30</v>
      </c>
      <c r="C14" s="64">
        <v>6179.7</v>
      </c>
      <c r="D14" s="64">
        <v>7678.46</v>
      </c>
      <c r="E14" s="64">
        <v>-1498.76</v>
      </c>
      <c r="F14">
        <v>-19.52</v>
      </c>
    </row>
    <row r="15" spans="1:9" x14ac:dyDescent="0.3">
      <c r="A15">
        <v>11900</v>
      </c>
      <c r="B15" t="s">
        <v>31</v>
      </c>
      <c r="C15" s="64" t="s">
        <v>88</v>
      </c>
      <c r="D15" s="64" t="s">
        <v>88</v>
      </c>
      <c r="E15" s="64">
        <v>0</v>
      </c>
      <c r="F15" t="e">
        <v>#DIV/0!</v>
      </c>
    </row>
    <row r="16" spans="1:9" x14ac:dyDescent="0.3">
      <c r="B16" s="63" t="s">
        <v>32</v>
      </c>
      <c r="C16" s="65">
        <v>804948.91</v>
      </c>
      <c r="D16" s="65">
        <v>560691.9</v>
      </c>
      <c r="E16" s="65">
        <v>244257.01</v>
      </c>
      <c r="F16" s="63">
        <v>43.56</v>
      </c>
    </row>
    <row r="17" spans="1:6" x14ac:dyDescent="0.3">
      <c r="A17" s="63">
        <v>2</v>
      </c>
      <c r="B17" s="63" t="s">
        <v>33</v>
      </c>
      <c r="C17" s="63" t="s">
        <v>69</v>
      </c>
      <c r="D17" s="63" t="s">
        <v>21</v>
      </c>
      <c r="E17" s="63" t="s">
        <v>68</v>
      </c>
      <c r="F17" s="63" t="s">
        <v>22</v>
      </c>
    </row>
    <row r="18" spans="1:6" x14ac:dyDescent="0.3">
      <c r="A18">
        <v>13130</v>
      </c>
      <c r="B18" t="s">
        <v>34</v>
      </c>
      <c r="C18" s="64">
        <v>3171</v>
      </c>
      <c r="D18" s="64">
        <v>5121.3999999999996</v>
      </c>
      <c r="E18" s="64">
        <v>-1950.4</v>
      </c>
      <c r="F18" s="64">
        <v>-38.08</v>
      </c>
    </row>
    <row r="19" spans="1:6" x14ac:dyDescent="0.3">
      <c r="A19">
        <v>13140</v>
      </c>
      <c r="B19" t="s">
        <v>181</v>
      </c>
      <c r="C19" s="64">
        <v>230</v>
      </c>
      <c r="D19" s="64" t="s">
        <v>88</v>
      </c>
      <c r="E19" s="64">
        <v>230</v>
      </c>
      <c r="F19" s="64" t="e">
        <v>#DIV/0!</v>
      </c>
    </row>
    <row r="20" spans="1:6" x14ac:dyDescent="0.3">
      <c r="A20">
        <v>13310</v>
      </c>
      <c r="B20" t="s">
        <v>35</v>
      </c>
      <c r="C20" s="64">
        <v>205</v>
      </c>
      <c r="D20" s="64">
        <v>45</v>
      </c>
      <c r="E20" s="64">
        <v>160</v>
      </c>
      <c r="F20" s="64">
        <v>355.56</v>
      </c>
    </row>
    <row r="21" spans="1:6" x14ac:dyDescent="0.3">
      <c r="A21">
        <v>13320</v>
      </c>
      <c r="B21" t="s">
        <v>36</v>
      </c>
      <c r="C21" s="64">
        <v>901.98</v>
      </c>
      <c r="D21" s="64">
        <v>5694.67</v>
      </c>
      <c r="E21" s="64">
        <v>-4792.6899999999996</v>
      </c>
      <c r="F21" s="64">
        <v>-84.16</v>
      </c>
    </row>
    <row r="22" spans="1:6" x14ac:dyDescent="0.3">
      <c r="A22">
        <v>13330</v>
      </c>
      <c r="B22" t="s">
        <v>37</v>
      </c>
      <c r="C22" s="64">
        <v>21.5</v>
      </c>
      <c r="D22" s="64">
        <v>17.5</v>
      </c>
      <c r="E22" s="64">
        <v>4</v>
      </c>
      <c r="F22" s="64">
        <v>22.86</v>
      </c>
    </row>
    <row r="23" spans="1:6" x14ac:dyDescent="0.3">
      <c r="A23">
        <v>13141</v>
      </c>
      <c r="B23" t="s">
        <v>38</v>
      </c>
      <c r="C23" s="64">
        <v>52</v>
      </c>
      <c r="D23" s="64" t="s">
        <v>88</v>
      </c>
      <c r="E23" s="64">
        <v>52</v>
      </c>
      <c r="F23" s="64" t="e">
        <v>#DIV/0!</v>
      </c>
    </row>
    <row r="24" spans="1:6" x14ac:dyDescent="0.3">
      <c r="A24">
        <v>13410</v>
      </c>
      <c r="B24" t="s">
        <v>39</v>
      </c>
      <c r="C24" s="66" t="s">
        <v>182</v>
      </c>
      <c r="D24" s="64">
        <v>4000</v>
      </c>
      <c r="E24" s="64">
        <v>-4000</v>
      </c>
      <c r="F24" s="64">
        <v>-100</v>
      </c>
    </row>
    <row r="25" spans="1:6" x14ac:dyDescent="0.3">
      <c r="A25">
        <v>13430</v>
      </c>
      <c r="B25" t="s">
        <v>40</v>
      </c>
      <c r="C25" s="66" t="s">
        <v>182</v>
      </c>
      <c r="D25" s="64">
        <v>40000</v>
      </c>
      <c r="E25" s="64">
        <v>-40000</v>
      </c>
      <c r="F25" s="64">
        <v>-100</v>
      </c>
    </row>
    <row r="26" spans="1:6" x14ac:dyDescent="0.3">
      <c r="A26">
        <v>13440</v>
      </c>
      <c r="B26" t="s">
        <v>41</v>
      </c>
      <c r="C26" s="64">
        <v>7133.15</v>
      </c>
      <c r="D26" s="64">
        <v>5516.95</v>
      </c>
      <c r="E26" s="64">
        <v>1616.2</v>
      </c>
      <c r="F26" s="64">
        <v>29.3</v>
      </c>
    </row>
    <row r="27" spans="1:6" x14ac:dyDescent="0.3">
      <c r="A27">
        <v>13460</v>
      </c>
      <c r="B27" t="s">
        <v>42</v>
      </c>
      <c r="C27" s="64">
        <v>2171.34</v>
      </c>
      <c r="D27" s="64" t="s">
        <v>88</v>
      </c>
      <c r="E27" s="64">
        <v>2171.34</v>
      </c>
      <c r="F27" s="64" t="e">
        <v>#DIV/0!</v>
      </c>
    </row>
    <row r="28" spans="1:6" x14ac:dyDescent="0.3">
      <c r="A28">
        <v>13480</v>
      </c>
      <c r="B28" t="s">
        <v>43</v>
      </c>
      <c r="C28" s="64">
        <v>300</v>
      </c>
      <c r="D28" s="64">
        <v>2400.4499999999998</v>
      </c>
      <c r="E28" s="64">
        <v>-2100.4499999999998</v>
      </c>
      <c r="F28" s="64">
        <v>-87.5</v>
      </c>
    </row>
    <row r="29" spans="1:6" x14ac:dyDescent="0.3">
      <c r="A29">
        <v>13509</v>
      </c>
      <c r="B29" t="s">
        <v>44</v>
      </c>
      <c r="C29" s="64">
        <v>998</v>
      </c>
      <c r="D29" s="64" t="s">
        <v>88</v>
      </c>
      <c r="E29" s="64">
        <v>998</v>
      </c>
      <c r="F29" s="64" t="e">
        <v>#DIV/0!</v>
      </c>
    </row>
    <row r="30" spans="1:6" x14ac:dyDescent="0.3">
      <c r="A30">
        <v>13610</v>
      </c>
      <c r="B30" t="s">
        <v>45</v>
      </c>
      <c r="C30" s="64">
        <v>518</v>
      </c>
      <c r="D30" s="64" t="s">
        <v>88</v>
      </c>
      <c r="E30" s="64">
        <v>518</v>
      </c>
      <c r="F30" s="64" t="e">
        <v>#DIV/0!</v>
      </c>
    </row>
    <row r="31" spans="1:6" x14ac:dyDescent="0.3">
      <c r="A31">
        <v>13620</v>
      </c>
      <c r="B31" t="s">
        <v>46</v>
      </c>
      <c r="C31" s="64">
        <v>311.5</v>
      </c>
      <c r="D31" s="64">
        <v>5596.55</v>
      </c>
      <c r="E31" s="64">
        <v>-5285.05</v>
      </c>
      <c r="F31" s="64">
        <v>-94.43</v>
      </c>
    </row>
    <row r="32" spans="1:6" x14ac:dyDescent="0.3">
      <c r="A32">
        <v>13630</v>
      </c>
      <c r="B32" t="s">
        <v>47</v>
      </c>
      <c r="C32" s="64">
        <v>1594</v>
      </c>
      <c r="D32" s="64" t="s">
        <v>88</v>
      </c>
      <c r="E32" s="64">
        <v>1594</v>
      </c>
      <c r="F32" s="64" t="e">
        <v>#DIV/0!</v>
      </c>
    </row>
    <row r="33" spans="1:6" x14ac:dyDescent="0.3">
      <c r="A33">
        <v>13780</v>
      </c>
      <c r="B33" t="s">
        <v>48</v>
      </c>
      <c r="C33" s="64">
        <v>2864.59</v>
      </c>
      <c r="D33" s="64" t="s">
        <v>88</v>
      </c>
      <c r="E33" s="64">
        <v>2864.59</v>
      </c>
      <c r="F33" s="64" t="e">
        <v>#DIV/0!</v>
      </c>
    </row>
    <row r="34" spans="1:6" x14ac:dyDescent="0.3">
      <c r="A34">
        <v>13810</v>
      </c>
      <c r="B34" t="s">
        <v>49</v>
      </c>
      <c r="C34" s="64" t="s">
        <v>88</v>
      </c>
      <c r="D34" s="64" t="s">
        <v>88</v>
      </c>
      <c r="E34" s="64">
        <v>0</v>
      </c>
      <c r="F34" s="64" t="e">
        <v>#DIV/0!</v>
      </c>
    </row>
    <row r="35" spans="1:6" x14ac:dyDescent="0.3">
      <c r="A35">
        <v>13950</v>
      </c>
      <c r="B35" t="s">
        <v>50</v>
      </c>
      <c r="C35" s="64">
        <v>725</v>
      </c>
      <c r="D35" s="64">
        <v>85</v>
      </c>
      <c r="E35" s="64">
        <v>640</v>
      </c>
      <c r="F35" s="64">
        <v>752.94</v>
      </c>
    </row>
    <row r="36" spans="1:6" x14ac:dyDescent="0.3">
      <c r="A36">
        <v>14010</v>
      </c>
      <c r="B36" t="s">
        <v>51</v>
      </c>
      <c r="C36" s="64">
        <v>111.5</v>
      </c>
      <c r="D36" s="64">
        <v>345</v>
      </c>
      <c r="E36" s="64">
        <v>-233.5</v>
      </c>
      <c r="F36" s="64">
        <v>-67.680000000000007</v>
      </c>
    </row>
    <row r="37" spans="1:6" x14ac:dyDescent="0.3">
      <c r="A37">
        <v>14022</v>
      </c>
      <c r="B37" t="s">
        <v>52</v>
      </c>
      <c r="C37" s="64">
        <v>999</v>
      </c>
      <c r="D37" s="64">
        <v>773</v>
      </c>
      <c r="E37" s="64">
        <v>226</v>
      </c>
      <c r="F37" s="64">
        <v>29.24</v>
      </c>
    </row>
    <row r="38" spans="1:6" x14ac:dyDescent="0.3">
      <c r="A38">
        <v>14023</v>
      </c>
      <c r="B38" t="s">
        <v>53</v>
      </c>
      <c r="C38" s="64">
        <v>4600</v>
      </c>
      <c r="D38" s="64">
        <v>2276</v>
      </c>
      <c r="E38" s="64">
        <v>2324</v>
      </c>
      <c r="F38" s="64">
        <v>102.11</v>
      </c>
    </row>
    <row r="39" spans="1:6" x14ac:dyDescent="0.3">
      <c r="A39">
        <v>14024</v>
      </c>
      <c r="B39" t="s">
        <v>54</v>
      </c>
      <c r="C39" s="64">
        <v>1100</v>
      </c>
      <c r="D39" s="64">
        <v>400</v>
      </c>
      <c r="E39" s="64">
        <v>700</v>
      </c>
      <c r="F39" s="64">
        <v>175</v>
      </c>
    </row>
    <row r="40" spans="1:6" x14ac:dyDescent="0.3">
      <c r="A40">
        <v>14026</v>
      </c>
      <c r="B40" t="s">
        <v>183</v>
      </c>
      <c r="C40" s="64">
        <v>998.3</v>
      </c>
      <c r="D40" s="64" t="s">
        <v>88</v>
      </c>
      <c r="E40" s="64">
        <v>998.3</v>
      </c>
      <c r="F40" s="64" t="e">
        <v>#DIV/0!</v>
      </c>
    </row>
    <row r="41" spans="1:6" x14ac:dyDescent="0.3">
      <c r="A41">
        <v>14032</v>
      </c>
      <c r="B41" t="s">
        <v>55</v>
      </c>
      <c r="C41" s="64">
        <v>18469.12</v>
      </c>
      <c r="D41" s="64">
        <v>21741.8</v>
      </c>
      <c r="E41" s="64">
        <v>-3272.68</v>
      </c>
      <c r="F41" s="64">
        <v>-15.05</v>
      </c>
    </row>
    <row r="42" spans="1:6" x14ac:dyDescent="0.3">
      <c r="A42">
        <v>14130</v>
      </c>
      <c r="B42" t="s">
        <v>184</v>
      </c>
      <c r="C42" s="64">
        <v>340.28</v>
      </c>
      <c r="D42" s="64" t="s">
        <v>88</v>
      </c>
      <c r="E42" s="64">
        <v>340.28</v>
      </c>
      <c r="F42" s="64" t="e">
        <v>#DIV/0!</v>
      </c>
    </row>
    <row r="43" spans="1:6" x14ac:dyDescent="0.3">
      <c r="A43">
        <v>14310</v>
      </c>
      <c r="B43" t="s">
        <v>56</v>
      </c>
      <c r="C43" s="64">
        <v>4592.78</v>
      </c>
      <c r="D43" s="64">
        <v>2810.1</v>
      </c>
      <c r="E43" s="64">
        <v>1782.68</v>
      </c>
      <c r="F43" s="64">
        <v>63.44</v>
      </c>
    </row>
    <row r="44" spans="1:6" x14ac:dyDescent="0.3">
      <c r="B44" t="s">
        <v>57</v>
      </c>
      <c r="C44" s="64">
        <v>52408.04</v>
      </c>
      <c r="D44" s="64">
        <v>96823.42</v>
      </c>
      <c r="E44" s="64">
        <v>-44415.38</v>
      </c>
      <c r="F44" s="64">
        <v>-45.87</v>
      </c>
    </row>
    <row r="45" spans="1:6" x14ac:dyDescent="0.3">
      <c r="A45">
        <v>3</v>
      </c>
      <c r="B45" s="63" t="s">
        <v>58</v>
      </c>
      <c r="C45" s="63" t="s">
        <v>69</v>
      </c>
      <c r="D45" s="63" t="s">
        <v>21</v>
      </c>
      <c r="E45" s="63" t="s">
        <v>68</v>
      </c>
      <c r="F45" s="63" t="s">
        <v>22</v>
      </c>
    </row>
    <row r="46" spans="1:6" x14ac:dyDescent="0.3">
      <c r="A46">
        <v>13210</v>
      </c>
      <c r="B46" t="s">
        <v>59</v>
      </c>
      <c r="C46" s="64">
        <v>7710.92</v>
      </c>
      <c r="D46" s="64">
        <v>18906.759999999998</v>
      </c>
      <c r="E46" s="64">
        <v>-11195.84</v>
      </c>
      <c r="F46" s="64">
        <v>-59.22</v>
      </c>
    </row>
    <row r="47" spans="1:6" x14ac:dyDescent="0.3">
      <c r="A47">
        <v>13220</v>
      </c>
      <c r="B47" t="s">
        <v>60</v>
      </c>
      <c r="C47" s="64">
        <v>346.35</v>
      </c>
      <c r="D47" s="64">
        <v>290.33</v>
      </c>
      <c r="E47" s="64">
        <v>56.02</v>
      </c>
      <c r="F47" s="64">
        <v>19.3</v>
      </c>
    </row>
    <row r="48" spans="1:6" x14ac:dyDescent="0.3">
      <c r="A48">
        <v>13230</v>
      </c>
      <c r="B48" t="s">
        <v>61</v>
      </c>
      <c r="C48" s="64">
        <v>1700.4</v>
      </c>
      <c r="D48" s="64">
        <v>3840.2</v>
      </c>
      <c r="E48" s="64">
        <v>-2139.8000000000002</v>
      </c>
      <c r="F48" s="64">
        <v>-55.72</v>
      </c>
    </row>
    <row r="49" spans="1:6" x14ac:dyDescent="0.3">
      <c r="A49">
        <v>13250</v>
      </c>
      <c r="B49" t="s">
        <v>62</v>
      </c>
      <c r="C49" s="64" t="s">
        <v>182</v>
      </c>
      <c r="D49" s="64">
        <v>164.74</v>
      </c>
      <c r="E49" s="64">
        <v>-164.74</v>
      </c>
      <c r="F49" s="64">
        <v>-100</v>
      </c>
    </row>
    <row r="50" spans="1:6" x14ac:dyDescent="0.3">
      <c r="B50" s="65" t="s">
        <v>63</v>
      </c>
      <c r="C50" s="65">
        <v>9757.67</v>
      </c>
      <c r="D50" s="65">
        <v>23202.03</v>
      </c>
      <c r="E50" s="65">
        <v>-13444.36</v>
      </c>
      <c r="F50" s="65">
        <v>-57.94</v>
      </c>
    </row>
    <row r="51" spans="1:6" x14ac:dyDescent="0.3">
      <c r="A51" s="63">
        <v>4</v>
      </c>
      <c r="B51" s="63" t="s">
        <v>64</v>
      </c>
      <c r="C51" s="63" t="s">
        <v>69</v>
      </c>
      <c r="D51" s="63" t="s">
        <v>21</v>
      </c>
      <c r="E51" s="63" t="s">
        <v>68</v>
      </c>
      <c r="F51" s="63" t="s">
        <v>22</v>
      </c>
    </row>
    <row r="52" spans="1:6" x14ac:dyDescent="0.3">
      <c r="A52">
        <v>22100</v>
      </c>
      <c r="B52" t="s">
        <v>65</v>
      </c>
      <c r="C52" s="64">
        <v>25089</v>
      </c>
      <c r="D52" s="64" t="s">
        <v>88</v>
      </c>
      <c r="E52" s="64">
        <v>25089</v>
      </c>
      <c r="F52" s="64" t="e">
        <v>#DIV/0!</v>
      </c>
    </row>
    <row r="53" spans="1:6" x14ac:dyDescent="0.3">
      <c r="A53">
        <v>22202</v>
      </c>
      <c r="B53" t="s">
        <v>66</v>
      </c>
      <c r="C53" s="64" t="s">
        <v>88</v>
      </c>
      <c r="D53" s="64">
        <v>800</v>
      </c>
      <c r="E53" s="64">
        <v>-800</v>
      </c>
      <c r="F53" s="64">
        <v>-100</v>
      </c>
    </row>
    <row r="54" spans="1:6" x14ac:dyDescent="0.3">
      <c r="A54" s="63"/>
      <c r="B54" s="63" t="s">
        <v>67</v>
      </c>
      <c r="C54" s="65">
        <v>25089</v>
      </c>
      <c r="D54" s="65">
        <v>800</v>
      </c>
      <c r="E54" s="65">
        <v>24289</v>
      </c>
      <c r="F54" s="65">
        <v>3036.13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F40" sqref="F40"/>
    </sheetView>
  </sheetViews>
  <sheetFormatPr defaultRowHeight="14.4" x14ac:dyDescent="0.3"/>
  <cols>
    <col min="2" max="2" width="6.5546875" bestFit="1" customWidth="1"/>
    <col min="3" max="3" width="37.5546875" bestFit="1" customWidth="1"/>
    <col min="4" max="4" width="10.33203125" bestFit="1" customWidth="1"/>
    <col min="5" max="5" width="11" bestFit="1" customWidth="1"/>
    <col min="6" max="6" width="12" customWidth="1"/>
  </cols>
  <sheetData>
    <row r="1" spans="1:9" x14ac:dyDescent="0.3">
      <c r="C1" s="111" t="s">
        <v>70</v>
      </c>
      <c r="D1" s="111"/>
      <c r="E1" s="111"/>
      <c r="F1" s="111"/>
      <c r="G1" s="111"/>
      <c r="H1" s="111"/>
      <c r="I1" s="111"/>
    </row>
    <row r="2" spans="1:9" ht="15" thickBot="1" x14ac:dyDescent="0.35"/>
    <row r="3" spans="1:9" ht="47.4" thickBot="1" x14ac:dyDescent="0.35">
      <c r="A3" s="67" t="s">
        <v>71</v>
      </c>
      <c r="B3" s="68" t="s">
        <v>19</v>
      </c>
      <c r="C3" s="69" t="s">
        <v>20</v>
      </c>
      <c r="D3" s="68" t="s">
        <v>185</v>
      </c>
      <c r="E3" s="68" t="s">
        <v>116</v>
      </c>
      <c r="F3" s="68" t="s">
        <v>117</v>
      </c>
    </row>
    <row r="4" spans="1:9" ht="16.8" thickTop="1" thickBot="1" x14ac:dyDescent="0.35">
      <c r="A4" s="70">
        <v>1</v>
      </c>
      <c r="B4" s="71">
        <v>50013</v>
      </c>
      <c r="C4" s="72" t="s">
        <v>72</v>
      </c>
      <c r="D4" s="73">
        <v>35</v>
      </c>
      <c r="E4" s="73">
        <v>37.5</v>
      </c>
      <c r="F4" s="73">
        <v>-2.5</v>
      </c>
    </row>
    <row r="5" spans="1:9" ht="16.2" thickBot="1" x14ac:dyDescent="0.35">
      <c r="A5" s="70">
        <v>2</v>
      </c>
      <c r="B5" s="71">
        <v>50014</v>
      </c>
      <c r="C5" s="72" t="s">
        <v>73</v>
      </c>
      <c r="D5" s="73">
        <v>9.5</v>
      </c>
      <c r="E5" s="73">
        <v>50</v>
      </c>
      <c r="F5" s="73">
        <v>-40.5</v>
      </c>
    </row>
    <row r="6" spans="1:9" ht="16.2" thickBot="1" x14ac:dyDescent="0.35">
      <c r="A6" s="70">
        <v>3</v>
      </c>
      <c r="B6" s="71">
        <v>50015</v>
      </c>
      <c r="C6" s="72" t="s">
        <v>74</v>
      </c>
      <c r="D6" s="73" t="s">
        <v>88</v>
      </c>
      <c r="E6" s="73">
        <v>4</v>
      </c>
      <c r="F6" s="73">
        <v>-4</v>
      </c>
    </row>
    <row r="7" spans="1:9" ht="16.2" thickBot="1" x14ac:dyDescent="0.35">
      <c r="A7" s="70">
        <v>4</v>
      </c>
      <c r="B7" s="71">
        <v>50016</v>
      </c>
      <c r="C7" s="72" t="s">
        <v>186</v>
      </c>
      <c r="D7" s="73">
        <v>300</v>
      </c>
      <c r="E7" s="73">
        <v>462</v>
      </c>
      <c r="F7" s="73">
        <v>-162</v>
      </c>
    </row>
    <row r="8" spans="1:9" ht="16.2" thickBot="1" x14ac:dyDescent="0.35">
      <c r="A8" s="70">
        <v>5</v>
      </c>
      <c r="B8" s="71">
        <v>50017</v>
      </c>
      <c r="C8" s="72" t="s">
        <v>75</v>
      </c>
      <c r="D8" s="73">
        <v>2.5</v>
      </c>
      <c r="E8" s="73">
        <v>4</v>
      </c>
      <c r="F8" s="73">
        <v>-1.5</v>
      </c>
    </row>
    <row r="9" spans="1:9" ht="16.2" thickBot="1" x14ac:dyDescent="0.35">
      <c r="A9" s="70">
        <v>6</v>
      </c>
      <c r="B9" s="71">
        <v>50019</v>
      </c>
      <c r="C9" s="72" t="s">
        <v>76</v>
      </c>
      <c r="D9" s="73">
        <v>220</v>
      </c>
      <c r="E9" s="73">
        <v>173</v>
      </c>
      <c r="F9" s="73">
        <v>47</v>
      </c>
    </row>
    <row r="10" spans="1:9" ht="16.2" thickBot="1" x14ac:dyDescent="0.35">
      <c r="A10" s="70" t="s">
        <v>77</v>
      </c>
      <c r="B10" s="74"/>
      <c r="C10" s="75" t="s">
        <v>78</v>
      </c>
      <c r="D10" s="76">
        <v>567</v>
      </c>
      <c r="E10" s="76">
        <v>730.5</v>
      </c>
      <c r="F10" s="76">
        <v>-163.5</v>
      </c>
    </row>
    <row r="11" spans="1:9" ht="16.2" thickBot="1" x14ac:dyDescent="0.35">
      <c r="A11" s="70">
        <v>7</v>
      </c>
      <c r="B11" s="71">
        <v>40110</v>
      </c>
      <c r="C11" s="72" t="s">
        <v>79</v>
      </c>
      <c r="D11" s="77">
        <v>4437.99</v>
      </c>
      <c r="E11" s="77">
        <v>12527.99</v>
      </c>
      <c r="F11" s="77">
        <v>-8090</v>
      </c>
    </row>
    <row r="12" spans="1:9" ht="16.2" thickBot="1" x14ac:dyDescent="0.35">
      <c r="A12" s="70">
        <v>8</v>
      </c>
      <c r="B12" s="71">
        <v>50001</v>
      </c>
      <c r="C12" s="72" t="s">
        <v>80</v>
      </c>
      <c r="D12" s="77">
        <v>6325</v>
      </c>
      <c r="E12" s="77">
        <v>5740</v>
      </c>
      <c r="F12" s="73">
        <v>585</v>
      </c>
    </row>
    <row r="13" spans="1:9" ht="16.2" thickBot="1" x14ac:dyDescent="0.35">
      <c r="A13" s="70" t="s">
        <v>81</v>
      </c>
      <c r="B13" s="74"/>
      <c r="C13" s="75" t="s">
        <v>82</v>
      </c>
      <c r="D13" s="78">
        <v>10762.99</v>
      </c>
      <c r="E13" s="78">
        <v>18267.990000000002</v>
      </c>
      <c r="F13" s="78">
        <v>-7505</v>
      </c>
    </row>
    <row r="14" spans="1:9" ht="16.2" thickBot="1" x14ac:dyDescent="0.35">
      <c r="A14" s="70">
        <v>9</v>
      </c>
      <c r="B14" s="71">
        <v>50212</v>
      </c>
      <c r="C14" s="62" t="s">
        <v>83</v>
      </c>
      <c r="D14" s="73" t="s">
        <v>88</v>
      </c>
      <c r="E14" s="73">
        <v>30</v>
      </c>
      <c r="F14" s="73">
        <v>-30</v>
      </c>
    </row>
    <row r="15" spans="1:9" ht="16.2" thickBot="1" x14ac:dyDescent="0.35">
      <c r="A15" s="70">
        <v>10</v>
      </c>
      <c r="B15" s="71">
        <v>50029</v>
      </c>
      <c r="C15" s="72" t="s">
        <v>187</v>
      </c>
      <c r="D15" s="73">
        <v>225</v>
      </c>
      <c r="E15" s="73" t="s">
        <v>88</v>
      </c>
      <c r="F15" s="73">
        <v>225</v>
      </c>
    </row>
    <row r="16" spans="1:9" ht="16.2" thickBot="1" x14ac:dyDescent="0.35">
      <c r="A16" s="70">
        <v>11</v>
      </c>
      <c r="B16" s="71">
        <v>50019</v>
      </c>
      <c r="C16" s="72" t="s">
        <v>84</v>
      </c>
      <c r="D16" s="77">
        <v>2040</v>
      </c>
      <c r="E16" s="73">
        <v>259.7</v>
      </c>
      <c r="F16" s="77">
        <v>1780.3</v>
      </c>
    </row>
    <row r="17" spans="1:6" ht="16.2" thickBot="1" x14ac:dyDescent="0.35">
      <c r="A17" s="70">
        <v>12</v>
      </c>
      <c r="B17" s="71">
        <v>50107</v>
      </c>
      <c r="C17" s="72" t="s">
        <v>85</v>
      </c>
      <c r="D17" s="73" t="s">
        <v>88</v>
      </c>
      <c r="E17" s="77">
        <v>1574.9</v>
      </c>
      <c r="F17" s="77">
        <v>-1574.9</v>
      </c>
    </row>
    <row r="18" spans="1:6" ht="16.2" thickBot="1" x14ac:dyDescent="0.35">
      <c r="A18" s="70" t="s">
        <v>86</v>
      </c>
      <c r="B18" s="74"/>
      <c r="C18" s="75" t="s">
        <v>87</v>
      </c>
      <c r="D18" s="78">
        <v>2265</v>
      </c>
      <c r="E18" s="78">
        <v>1864.6</v>
      </c>
      <c r="F18" s="76">
        <v>400.4</v>
      </c>
    </row>
    <row r="19" spans="1:6" ht="16.2" thickBot="1" x14ac:dyDescent="0.35">
      <c r="A19" s="70">
        <v>13</v>
      </c>
      <c r="B19" s="71">
        <v>50029</v>
      </c>
      <c r="C19" s="72" t="s">
        <v>91</v>
      </c>
      <c r="D19" s="77">
        <v>1450</v>
      </c>
      <c r="E19" s="77">
        <v>6716.2</v>
      </c>
      <c r="F19" s="77">
        <v>-5266.2</v>
      </c>
    </row>
    <row r="20" spans="1:6" ht="16.2" thickBot="1" x14ac:dyDescent="0.35">
      <c r="A20" s="70">
        <v>14</v>
      </c>
      <c r="B20" s="71">
        <v>50205</v>
      </c>
      <c r="C20" s="72" t="s">
        <v>92</v>
      </c>
      <c r="D20" s="73">
        <v>0</v>
      </c>
      <c r="E20" s="73">
        <v>20</v>
      </c>
      <c r="F20" s="73">
        <v>-20</v>
      </c>
    </row>
    <row r="21" spans="1:6" ht="16.2" thickBot="1" x14ac:dyDescent="0.35">
      <c r="A21" s="70" t="s">
        <v>90</v>
      </c>
      <c r="B21" s="74"/>
      <c r="C21" s="75" t="s">
        <v>94</v>
      </c>
      <c r="D21" s="78">
        <v>1450</v>
      </c>
      <c r="E21" s="78">
        <v>6736.2</v>
      </c>
      <c r="F21" s="78">
        <v>-5286.2</v>
      </c>
    </row>
    <row r="22" spans="1:6" ht="16.2" thickBot="1" x14ac:dyDescent="0.35">
      <c r="A22" s="70">
        <v>15</v>
      </c>
      <c r="B22" s="71">
        <v>50009</v>
      </c>
      <c r="C22" s="72" t="s">
        <v>95</v>
      </c>
      <c r="D22" s="73">
        <v>20</v>
      </c>
      <c r="E22" s="73">
        <v>102.07</v>
      </c>
      <c r="F22" s="73">
        <v>-82.07</v>
      </c>
    </row>
    <row r="23" spans="1:6" ht="16.2" thickBot="1" x14ac:dyDescent="0.35">
      <c r="A23" s="70">
        <v>16</v>
      </c>
      <c r="B23" s="71">
        <v>50011</v>
      </c>
      <c r="C23" s="72" t="s">
        <v>96</v>
      </c>
      <c r="D23" s="77">
        <v>1230</v>
      </c>
      <c r="E23" s="73">
        <v>870</v>
      </c>
      <c r="F23" s="73">
        <v>360</v>
      </c>
    </row>
    <row r="24" spans="1:6" ht="16.2" thickBot="1" x14ac:dyDescent="0.35">
      <c r="A24" s="70">
        <v>17</v>
      </c>
      <c r="B24" s="71">
        <v>50012</v>
      </c>
      <c r="C24" s="72" t="s">
        <v>188</v>
      </c>
      <c r="D24" s="73">
        <v>10</v>
      </c>
      <c r="E24" s="73">
        <v>0</v>
      </c>
      <c r="F24" s="73">
        <v>10</v>
      </c>
    </row>
    <row r="25" spans="1:6" ht="16.2" thickBot="1" x14ac:dyDescent="0.35">
      <c r="A25" s="70">
        <v>18</v>
      </c>
      <c r="B25" s="71">
        <v>50026</v>
      </c>
      <c r="C25" s="72" t="s">
        <v>97</v>
      </c>
      <c r="D25" s="73">
        <v>442.12</v>
      </c>
      <c r="E25" s="73">
        <v>635.36</v>
      </c>
      <c r="F25" s="73">
        <v>-193.24</v>
      </c>
    </row>
    <row r="26" spans="1:6" ht="16.2" thickBot="1" x14ac:dyDescent="0.35">
      <c r="A26" s="70">
        <v>19</v>
      </c>
      <c r="B26" s="71">
        <v>50405</v>
      </c>
      <c r="C26" s="72" t="s">
        <v>89</v>
      </c>
      <c r="D26" s="73">
        <v>782.28</v>
      </c>
      <c r="E26" s="79"/>
      <c r="F26" s="73">
        <v>782.28</v>
      </c>
    </row>
    <row r="27" spans="1:6" ht="16.2" thickBot="1" x14ac:dyDescent="0.35">
      <c r="A27" s="70">
        <v>20</v>
      </c>
      <c r="B27" s="71">
        <v>50019</v>
      </c>
      <c r="C27" s="72" t="s">
        <v>84</v>
      </c>
      <c r="D27" s="73">
        <v>598</v>
      </c>
      <c r="E27" s="73">
        <v>692</v>
      </c>
      <c r="F27" s="73">
        <v>-94</v>
      </c>
    </row>
    <row r="28" spans="1:6" ht="16.2" thickBot="1" x14ac:dyDescent="0.35">
      <c r="A28" s="70">
        <v>21</v>
      </c>
      <c r="B28" s="71">
        <v>50032</v>
      </c>
      <c r="C28" s="72" t="s">
        <v>189</v>
      </c>
      <c r="D28" s="73">
        <v>559</v>
      </c>
      <c r="E28" s="73">
        <v>0</v>
      </c>
      <c r="F28" s="73">
        <v>559</v>
      </c>
    </row>
    <row r="29" spans="1:6" ht="16.2" thickBot="1" x14ac:dyDescent="0.35">
      <c r="A29" s="70">
        <v>22</v>
      </c>
      <c r="B29" s="71">
        <v>50504</v>
      </c>
      <c r="C29" s="72" t="s">
        <v>190</v>
      </c>
      <c r="D29" s="73">
        <v>130</v>
      </c>
      <c r="E29" s="73">
        <v>0</v>
      </c>
      <c r="F29" s="73">
        <v>130</v>
      </c>
    </row>
    <row r="30" spans="1:6" ht="16.2" thickBot="1" x14ac:dyDescent="0.35">
      <c r="A30" s="70" t="s">
        <v>93</v>
      </c>
      <c r="B30" s="74"/>
      <c r="C30" s="75" t="s">
        <v>99</v>
      </c>
      <c r="D30" s="78">
        <v>3771.4</v>
      </c>
      <c r="E30" s="78">
        <v>2299.4299999999998</v>
      </c>
      <c r="F30" s="78">
        <v>1471.97</v>
      </c>
    </row>
    <row r="31" spans="1:6" ht="16.2" thickBot="1" x14ac:dyDescent="0.35">
      <c r="A31" s="70">
        <v>23</v>
      </c>
      <c r="B31" s="71">
        <v>50409</v>
      </c>
      <c r="C31" s="72" t="s">
        <v>100</v>
      </c>
      <c r="D31" s="77">
        <v>4820</v>
      </c>
      <c r="E31" s="77">
        <v>4200</v>
      </c>
      <c r="F31" s="73">
        <v>746.5</v>
      </c>
    </row>
    <row r="32" spans="1:6" ht="16.2" thickBot="1" x14ac:dyDescent="0.35">
      <c r="A32" s="70" t="s">
        <v>191</v>
      </c>
      <c r="B32" s="74"/>
      <c r="C32" s="75" t="s">
        <v>101</v>
      </c>
      <c r="D32" s="78">
        <v>4820</v>
      </c>
      <c r="E32" s="80">
        <v>4200</v>
      </c>
      <c r="F32" s="76">
        <v>620</v>
      </c>
    </row>
    <row r="33" spans="1:6" ht="16.2" thickBot="1" x14ac:dyDescent="0.35">
      <c r="A33" s="70">
        <v>24</v>
      </c>
      <c r="B33" s="81">
        <v>50405</v>
      </c>
      <c r="C33" s="72" t="s">
        <v>89</v>
      </c>
      <c r="D33" s="73">
        <v>0</v>
      </c>
      <c r="E33" s="73">
        <v>105</v>
      </c>
      <c r="F33" s="76">
        <v>-105</v>
      </c>
    </row>
    <row r="34" spans="1:6" ht="16.2" thickBot="1" x14ac:dyDescent="0.35">
      <c r="A34" s="70" t="s">
        <v>98</v>
      </c>
      <c r="B34" s="74"/>
      <c r="C34" s="75" t="s">
        <v>102</v>
      </c>
      <c r="D34" s="76">
        <v>0</v>
      </c>
      <c r="E34" s="82">
        <v>105</v>
      </c>
      <c r="F34" s="76">
        <v>-105</v>
      </c>
    </row>
    <row r="35" spans="1:6" ht="16.2" thickBot="1" x14ac:dyDescent="0.35">
      <c r="A35" s="70">
        <v>25</v>
      </c>
      <c r="B35" s="71">
        <v>50019</v>
      </c>
      <c r="C35" s="72" t="s">
        <v>103</v>
      </c>
      <c r="D35" s="73">
        <v>44</v>
      </c>
      <c r="E35" s="73">
        <v>74</v>
      </c>
      <c r="F35" s="73">
        <v>22</v>
      </c>
    </row>
    <row r="36" spans="1:6" ht="16.2" thickBot="1" x14ac:dyDescent="0.35">
      <c r="A36" s="70">
        <v>26</v>
      </c>
      <c r="B36" s="83">
        <v>50024</v>
      </c>
      <c r="C36" s="72" t="s">
        <v>104</v>
      </c>
      <c r="D36" s="73">
        <v>420</v>
      </c>
      <c r="E36" s="73">
        <v>825</v>
      </c>
      <c r="F36" s="73" t="s">
        <v>88</v>
      </c>
    </row>
    <row r="37" spans="1:6" ht="16.2" thickBot="1" x14ac:dyDescent="0.35">
      <c r="A37" s="70">
        <v>27</v>
      </c>
      <c r="B37" s="71">
        <v>50409</v>
      </c>
      <c r="C37" s="72" t="s">
        <v>105</v>
      </c>
      <c r="D37" s="77">
        <v>1777.2</v>
      </c>
      <c r="E37" s="77">
        <v>2136.4</v>
      </c>
      <c r="F37" s="73">
        <v>-128.85</v>
      </c>
    </row>
    <row r="38" spans="1:6" ht="16.2" thickBot="1" x14ac:dyDescent="0.35">
      <c r="A38" s="70" t="s">
        <v>106</v>
      </c>
      <c r="B38" s="74"/>
      <c r="C38" s="75" t="s">
        <v>107</v>
      </c>
      <c r="D38" s="78">
        <v>2241.1999999999998</v>
      </c>
      <c r="E38" s="78">
        <v>3035.4</v>
      </c>
      <c r="F38" s="76">
        <v>-794.2</v>
      </c>
    </row>
    <row r="39" spans="1:6" ht="16.2" thickBot="1" x14ac:dyDescent="0.35">
      <c r="A39" s="70" t="s">
        <v>108</v>
      </c>
      <c r="B39" s="74"/>
      <c r="C39" s="75" t="s">
        <v>109</v>
      </c>
      <c r="D39" s="78">
        <v>25877.59</v>
      </c>
      <c r="E39" s="78">
        <v>37239.120000000003</v>
      </c>
      <c r="F39" s="78">
        <v>-11361.53</v>
      </c>
    </row>
    <row r="40" spans="1:6" ht="16.2" thickBot="1" x14ac:dyDescent="0.35">
      <c r="A40" s="70">
        <v>28</v>
      </c>
      <c r="B40" s="71">
        <v>50101</v>
      </c>
      <c r="C40" s="72" t="s">
        <v>110</v>
      </c>
      <c r="D40" s="84">
        <v>25270</v>
      </c>
      <c r="E40" s="73">
        <v>0</v>
      </c>
      <c r="F40" s="78">
        <v>-25270</v>
      </c>
    </row>
    <row r="41" spans="1:6" ht="16.2" thickBot="1" x14ac:dyDescent="0.35">
      <c r="A41" s="70">
        <v>29</v>
      </c>
      <c r="B41" s="74"/>
      <c r="C41" s="85" t="s">
        <v>111</v>
      </c>
      <c r="D41" s="86">
        <v>392.48</v>
      </c>
      <c r="E41" s="73">
        <v>0</v>
      </c>
      <c r="F41" s="76">
        <v>-392.48</v>
      </c>
    </row>
    <row r="42" spans="1:6" ht="16.2" thickBot="1" x14ac:dyDescent="0.35">
      <c r="A42" s="70">
        <v>30</v>
      </c>
      <c r="B42" s="71">
        <v>50102</v>
      </c>
      <c r="C42" s="72" t="s">
        <v>112</v>
      </c>
      <c r="D42" s="86">
        <v>0</v>
      </c>
      <c r="E42" s="73">
        <v>0</v>
      </c>
      <c r="F42" s="76" t="s">
        <v>88</v>
      </c>
    </row>
    <row r="43" spans="1:6" ht="16.2" thickBot="1" x14ac:dyDescent="0.35">
      <c r="A43" s="70" t="s">
        <v>113</v>
      </c>
      <c r="B43" s="74"/>
      <c r="C43" s="75" t="s">
        <v>114</v>
      </c>
      <c r="D43" s="76">
        <v>0</v>
      </c>
      <c r="E43" s="76">
        <v>0</v>
      </c>
      <c r="F43" s="76" t="s">
        <v>88</v>
      </c>
    </row>
    <row r="44" spans="1:6" ht="16.2" thickBot="1" x14ac:dyDescent="0.35">
      <c r="A44" s="87"/>
      <c r="B44" s="74"/>
      <c r="C44" s="88" t="s">
        <v>115</v>
      </c>
      <c r="D44" s="78">
        <v>51540.07</v>
      </c>
      <c r="E44" s="78">
        <v>37239.120000000003</v>
      </c>
      <c r="F44" s="78">
        <v>-14300.95</v>
      </c>
    </row>
  </sheetData>
  <mergeCells count="1">
    <mergeCell ref="C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Shkresa</vt:lpstr>
      <vt:lpstr>Raport kontr.buxhetor</vt:lpstr>
      <vt:lpstr>Ndarjet fillestare dhe finale </vt:lpstr>
      <vt:lpstr>Krahasimi i pagesave 2026-2025</vt:lpstr>
      <vt:lpstr>Shpenz.sipas plan kontabël</vt:lpstr>
      <vt:lpstr>Raporti i THVK TM1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admin</cp:lastModifiedBy>
  <dcterms:created xsi:type="dcterms:W3CDTF">2026-04-13T06:59:00Z</dcterms:created>
  <dcterms:modified xsi:type="dcterms:W3CDTF">2026-05-29T21:23:35Z</dcterms:modified>
</cp:coreProperties>
</file>