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Sheet1!$A$1:$L$26</definedName>
  </definedNames>
  <calcPr calcId="162913"/>
</workbook>
</file>

<file path=xl/calcChain.xml><?xml version="1.0" encoding="utf-8"?>
<calcChain xmlns="http://schemas.openxmlformats.org/spreadsheetml/2006/main">
  <c r="M13" i="2" l="1"/>
  <c r="M12" i="2"/>
  <c r="M8" i="2"/>
  <c r="M7" i="2"/>
  <c r="M6" i="2"/>
  <c r="M5" i="2"/>
  <c r="M4" i="2"/>
  <c r="M3" i="2"/>
  <c r="I21" i="1"/>
  <c r="I10" i="1"/>
  <c r="L23" i="1" l="1"/>
  <c r="L19" i="1"/>
  <c r="L15" i="1"/>
  <c r="J21" i="1"/>
  <c r="L24" i="1" l="1"/>
  <c r="L21" i="1"/>
  <c r="L25" i="1" l="1"/>
</calcChain>
</file>

<file path=xl/sharedStrings.xml><?xml version="1.0" encoding="utf-8"?>
<sst xmlns="http://schemas.openxmlformats.org/spreadsheetml/2006/main" count="208" uniqueCount="80">
  <si>
    <t>Emri / Mbiemri</t>
  </si>
  <si>
    <t>Nr.Personal</t>
  </si>
  <si>
    <t>Zona Kadastrale</t>
  </si>
  <si>
    <t>Parcela - Objketi Nr.</t>
  </si>
  <si>
    <t>Rruga</t>
  </si>
  <si>
    <t>Shfrytezimi aktual</t>
  </si>
  <si>
    <t>Sip/m²</t>
  </si>
  <si>
    <t>Muhamet Dernjani</t>
  </si>
  <si>
    <t xml:space="preserve"> Hani I Elezit</t>
  </si>
  <si>
    <t xml:space="preserve"> 137-1</t>
  </si>
  <si>
    <t>Nuri Bushi</t>
  </si>
  <si>
    <t xml:space="preserve"> Lokal arfarist</t>
  </si>
  <si>
    <t xml:space="preserve"> 21.50 m²</t>
  </si>
  <si>
    <t>Bedri Bushi</t>
  </si>
  <si>
    <t xml:space="preserve"> Banes</t>
  </si>
  <si>
    <t xml:space="preserve">  52.80 m² </t>
  </si>
  <si>
    <t xml:space="preserve"> 80.60 m² </t>
  </si>
  <si>
    <t>Muhamed Suma</t>
  </si>
  <si>
    <t xml:space="preserve"> 58.55 m² </t>
  </si>
  <si>
    <t>Valon Berisha</t>
  </si>
  <si>
    <t xml:space="preserve">98.45 m² </t>
  </si>
  <si>
    <t xml:space="preserve"> 151-1</t>
  </si>
  <si>
    <t>Deshmoret e Kombit</t>
  </si>
  <si>
    <t>Avdush Kalisi</t>
  </si>
  <si>
    <t>deshmoret e Kombit</t>
  </si>
  <si>
    <t xml:space="preserve"> 49.70 m²</t>
  </si>
  <si>
    <t>Avdilhaser Meliqi</t>
  </si>
  <si>
    <t xml:space="preserve"> Terase (verandë)</t>
  </si>
  <si>
    <t xml:space="preserve"> 29.40 m²</t>
  </si>
  <si>
    <t>Berhan Shkreta</t>
  </si>
  <si>
    <t xml:space="preserve"> 51 m²</t>
  </si>
  <si>
    <t xml:space="preserve"> 26.90 m²</t>
  </si>
  <si>
    <t xml:space="preserve"> Garazh</t>
  </si>
  <si>
    <t xml:space="preserve"> 20 m²</t>
  </si>
  <si>
    <t>Ejup Kaloshi</t>
  </si>
  <si>
    <t xml:space="preserve"> 186-3</t>
  </si>
  <si>
    <t>Isa Berisha</t>
  </si>
  <si>
    <t xml:space="preserve"> 15 m²</t>
  </si>
  <si>
    <t>Hasllan Shkreta</t>
  </si>
  <si>
    <t>Ilmi Axhami</t>
  </si>
  <si>
    <t xml:space="preserve"> 29 m²</t>
  </si>
  <si>
    <t>Jakup Kaloshi</t>
  </si>
  <si>
    <t xml:space="preserve"> 49.40 m²</t>
  </si>
  <si>
    <t>Kjamuran Berisha</t>
  </si>
  <si>
    <t xml:space="preserve"> 14 m²</t>
  </si>
  <si>
    <t xml:space="preserve"> 188-0</t>
  </si>
  <si>
    <t xml:space="preserve"> 22.80 m²</t>
  </si>
  <si>
    <t>Remzi Kaloshi</t>
  </si>
  <si>
    <t xml:space="preserve"> Lokal afarist </t>
  </si>
  <si>
    <t xml:space="preserve"> 45 m²</t>
  </si>
  <si>
    <t>Shaip Curri</t>
  </si>
  <si>
    <t>Valon Topojani</t>
  </si>
  <si>
    <t xml:space="preserve"> 16 m²</t>
  </si>
  <si>
    <t>Nr</t>
  </si>
  <si>
    <t>çmimi m²</t>
  </si>
  <si>
    <t>Borxhet (Të arketueshme)</t>
  </si>
  <si>
    <t> 1030918602</t>
  </si>
  <si>
    <t xml:space="preserve">Gjithsejt:- </t>
  </si>
  <si>
    <t>Sevdije Kaloshi</t>
  </si>
  <si>
    <t>0.30 € /mujore</t>
  </si>
  <si>
    <t>0.60 € /mujore</t>
  </si>
  <si>
    <t>2 € /vjetore</t>
  </si>
  <si>
    <t>Faturim:-</t>
  </si>
  <si>
    <t>Inkasim:-</t>
  </si>
  <si>
    <t>Totali</t>
  </si>
  <si>
    <t>Borxhi i mbetur:-</t>
  </si>
  <si>
    <t>2.50 € /mujore</t>
  </si>
  <si>
    <t>Borxhet (Të arketueshme)2022</t>
  </si>
  <si>
    <t xml:space="preserve">Lista e shfrytëzuesve të pronës (tokës) komunale 2023   </t>
  </si>
  <si>
    <t>Shuma totale vjetore (Faturimi 2023)</t>
  </si>
  <si>
    <t>Pagesat 2023</t>
  </si>
  <si>
    <t xml:space="preserve">Lista e shfrytëzuesve të pronës (Objekteve) komunale 2023   </t>
  </si>
  <si>
    <t>Borxhet deri 31.12.2022</t>
  </si>
  <si>
    <t>Hajdin Quni</t>
  </si>
  <si>
    <t>Faton  Curri</t>
  </si>
  <si>
    <t xml:space="preserve">Lista e shfrytëzuesve të pronës (Objekteve) komunale 2025   </t>
  </si>
  <si>
    <t>Pagesat 2026</t>
  </si>
  <si>
    <t>Shuma totale vjetore (Faturimi 2026)</t>
  </si>
  <si>
    <t>Lista e shfrytëzuesve të pronës (tokës) komunale 2026</t>
  </si>
  <si>
    <t>Borxhet deri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</si>
</sst>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#,##0.00\ [$€-484]"/>
    <numFmt numFmtId="166" formatCode="_-* #,##0.00\ [$€-484]_-;\-* #,##0.00\ [$€-484]_-;_-* &quot;-&quot;??\ [$€-484]_-;_-@_-"/>
    <numFmt numFmtId="167" formatCode="_-* #,##0.00\ [$€-47E]_-;\-* #,##0.00\ [$€-47E]_-;_-* &quot;-&quot;??\ [$€-47E]_-;_-@_-"/>
    <numFmt numFmtId="168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9" borderId="0" applyNumberFormat="0" applyBorder="0" applyAlignment="0" applyProtection="0"/>
    <xf numFmtId="0" fontId="1" fillId="10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165" fontId="6" fillId="4" borderId="0" xfId="1" applyNumberFormat="1" applyFont="1" applyFill="1" applyBorder="1" applyAlignment="1">
      <alignment horizontal="center" vertical="center"/>
    </xf>
    <xf numFmtId="168" fontId="6" fillId="4" borderId="0" xfId="1" applyNumberFormat="1" applyFont="1" applyFill="1" applyBorder="1" applyAlignment="1">
      <alignment horizontal="center" vertical="center"/>
    </xf>
    <xf numFmtId="166" fontId="6" fillId="4" borderId="0" xfId="2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0" fontId="0" fillId="0" borderId="0" xfId="0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166" fontId="6" fillId="4" borderId="1" xfId="2" applyNumberFormat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/>
    </xf>
    <xf numFmtId="168" fontId="6" fillId="4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7" fontId="6" fillId="4" borderId="1" xfId="1" applyNumberFormat="1" applyFont="1" applyFill="1" applyBorder="1" applyAlignment="1">
      <alignment horizontal="center" vertical="center"/>
    </xf>
    <xf numFmtId="167" fontId="6" fillId="4" borderId="1" xfId="2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6" borderId="9" xfId="1" applyFont="1" applyBorder="1" applyAlignment="1">
      <alignment horizontal="center" vertical="center"/>
    </xf>
    <xf numFmtId="0" fontId="6" fillId="6" borderId="9" xfId="1" applyFont="1" applyBorder="1" applyAlignment="1">
      <alignment horizontal="center" vertical="center" wrapText="1"/>
    </xf>
    <xf numFmtId="0" fontId="6" fillId="6" borderId="9" xfId="1" applyFont="1" applyBorder="1" applyAlignment="1">
      <alignment horizontal="right" vertical="center"/>
    </xf>
    <xf numFmtId="165" fontId="6" fillId="6" borderId="9" xfId="1" applyNumberFormat="1" applyFont="1" applyBorder="1" applyAlignment="1">
      <alignment horizontal="center" vertical="center"/>
    </xf>
    <xf numFmtId="166" fontId="6" fillId="10" borderId="9" xfId="4" applyNumberFormat="1" applyFont="1" applyBorder="1" applyAlignment="1">
      <alignment horizontal="center" vertical="center"/>
    </xf>
    <xf numFmtId="166" fontId="6" fillId="6" borderId="9" xfId="1" applyNumberFormat="1" applyFont="1" applyBorder="1" applyAlignment="1">
      <alignment horizontal="center" vertical="center"/>
    </xf>
    <xf numFmtId="166" fontId="6" fillId="6" borderId="10" xfId="1" applyNumberFormat="1" applyFont="1" applyBorder="1" applyAlignment="1">
      <alignment horizontal="center" vertical="center"/>
    </xf>
    <xf numFmtId="0" fontId="6" fillId="6" borderId="8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5" borderId="26" xfId="0" applyFont="1" applyFill="1" applyBorder="1" applyAlignment="1">
      <alignment horizontal="center" vertical="center"/>
    </xf>
    <xf numFmtId="165" fontId="2" fillId="5" borderId="23" xfId="0" applyNumberFormat="1" applyFont="1" applyFill="1" applyBorder="1" applyAlignment="1">
      <alignment horizontal="center" vertical="center"/>
    </xf>
    <xf numFmtId="166" fontId="2" fillId="5" borderId="24" xfId="0" applyNumberFormat="1" applyFont="1" applyFill="1" applyBorder="1" applyAlignment="1">
      <alignment horizontal="center" vertical="center"/>
    </xf>
    <xf numFmtId="166" fontId="2" fillId="5" borderId="27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167" fontId="6" fillId="6" borderId="9" xfId="1" applyNumberFormat="1" applyFont="1" applyBorder="1" applyAlignment="1">
      <alignment horizontal="center" vertical="center"/>
    </xf>
    <xf numFmtId="167" fontId="6" fillId="7" borderId="10" xfId="2" applyNumberFormat="1" applyFont="1" applyBorder="1" applyAlignment="1">
      <alignment horizontal="center" vertical="center"/>
    </xf>
    <xf numFmtId="167" fontId="6" fillId="6" borderId="10" xfId="1" applyNumberFormat="1" applyFont="1" applyBorder="1" applyAlignment="1">
      <alignment horizontal="center" vertical="center"/>
    </xf>
    <xf numFmtId="166" fontId="6" fillId="11" borderId="9" xfId="1" applyNumberFormat="1" applyFont="1" applyFill="1" applyBorder="1" applyAlignment="1">
      <alignment horizontal="center" vertical="center"/>
    </xf>
    <xf numFmtId="0" fontId="6" fillId="6" borderId="28" xfId="1" applyFont="1" applyBorder="1" applyAlignment="1">
      <alignment horizontal="center" vertical="center"/>
    </xf>
    <xf numFmtId="0" fontId="6" fillId="6" borderId="28" xfId="1" applyFont="1" applyBorder="1" applyAlignment="1">
      <alignment horizontal="center" vertical="center" wrapText="1"/>
    </xf>
    <xf numFmtId="165" fontId="6" fillId="6" borderId="28" xfId="1" applyNumberFormat="1" applyFont="1" applyBorder="1" applyAlignment="1">
      <alignment horizontal="center" vertical="center"/>
    </xf>
    <xf numFmtId="166" fontId="6" fillId="10" borderId="28" xfId="4" applyNumberFormat="1" applyFont="1" applyBorder="1" applyAlignment="1">
      <alignment horizontal="center" vertical="center"/>
    </xf>
    <xf numFmtId="167" fontId="6" fillId="6" borderId="28" xfId="1" applyNumberFormat="1" applyFont="1" applyBorder="1" applyAlignment="1">
      <alignment horizontal="center" vertical="center"/>
    </xf>
    <xf numFmtId="167" fontId="6" fillId="7" borderId="28" xfId="2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6" borderId="12" xfId="1" applyFont="1" applyBorder="1" applyAlignment="1">
      <alignment horizontal="center" vertical="center"/>
    </xf>
    <xf numFmtId="0" fontId="6" fillId="6" borderId="12" xfId="1" applyFont="1" applyBorder="1" applyAlignment="1">
      <alignment horizontal="center" vertical="center" wrapText="1"/>
    </xf>
    <xf numFmtId="165" fontId="6" fillId="6" borderId="12" xfId="1" applyNumberFormat="1" applyFont="1" applyBorder="1" applyAlignment="1">
      <alignment horizontal="center" vertical="center"/>
    </xf>
    <xf numFmtId="166" fontId="6" fillId="10" borderId="12" xfId="4" applyNumberFormat="1" applyFont="1" applyBorder="1" applyAlignment="1">
      <alignment horizontal="center" vertical="center"/>
    </xf>
    <xf numFmtId="167" fontId="6" fillId="6" borderId="12" xfId="1" applyNumberFormat="1" applyFont="1" applyBorder="1" applyAlignment="1">
      <alignment horizontal="center" vertical="center"/>
    </xf>
    <xf numFmtId="167" fontId="6" fillId="6" borderId="13" xfId="1" applyNumberFormat="1" applyFont="1" applyBorder="1" applyAlignment="1">
      <alignment horizontal="center" vertical="center"/>
    </xf>
    <xf numFmtId="0" fontId="6" fillId="4" borderId="0" xfId="0" applyFont="1" applyFill="1"/>
    <xf numFmtId="0" fontId="2" fillId="5" borderId="22" xfId="0" applyFont="1" applyFill="1" applyBorder="1" applyAlignment="1">
      <alignment horizontal="center" vertical="center"/>
    </xf>
    <xf numFmtId="166" fontId="2" fillId="5" borderId="25" xfId="0" applyNumberFormat="1" applyFont="1" applyFill="1" applyBorder="1" applyAlignment="1">
      <alignment horizontal="center" vertical="center"/>
    </xf>
    <xf numFmtId="165" fontId="6" fillId="9" borderId="16" xfId="3" applyNumberFormat="1" applyFont="1" applyBorder="1" applyAlignment="1">
      <alignment horizontal="center" vertical="center"/>
    </xf>
    <xf numFmtId="166" fontId="6" fillId="6" borderId="18" xfId="1" applyNumberFormat="1" applyFont="1" applyBorder="1" applyAlignment="1">
      <alignment horizontal="center" vertical="center"/>
    </xf>
    <xf numFmtId="166" fontId="6" fillId="7" borderId="21" xfId="2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Accent1" xfId="4" builtinId="29"/>
    <cellStyle name="Accent2" xfId="2" builtinId="33"/>
    <cellStyle name="Accent3" xfId="1" builtinId="37"/>
    <cellStyle name="Bad" xfId="3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zoomScaleSheetLayoutView="100" workbookViewId="0">
      <selection sqref="A1:L1"/>
    </sheetView>
  </sheetViews>
  <sheetFormatPr defaultRowHeight="15" x14ac:dyDescent="0.25"/>
  <cols>
    <col min="1" max="1" width="3.140625" bestFit="1" customWidth="1"/>
    <col min="2" max="2" width="17.85546875" bestFit="1" customWidth="1"/>
    <col min="3" max="3" width="11.7109375" customWidth="1"/>
    <col min="4" max="4" width="10.7109375" customWidth="1"/>
    <col min="5" max="5" width="10.85546875" customWidth="1"/>
    <col min="6" max="6" width="12.7109375" customWidth="1"/>
    <col min="7" max="7" width="9.7109375" customWidth="1"/>
    <col min="8" max="8" width="13.85546875" style="5" customWidth="1"/>
    <col min="9" max="9" width="14.5703125" bestFit="1" customWidth="1"/>
    <col min="10" max="11" width="15.140625" bestFit="1" customWidth="1"/>
    <col min="12" max="12" width="16.5703125" bestFit="1" customWidth="1"/>
    <col min="14" max="14" width="16.140625" customWidth="1"/>
    <col min="15" max="15" width="11.7109375" bestFit="1" customWidth="1"/>
    <col min="16" max="16" width="11" bestFit="1" customWidth="1"/>
    <col min="18" max="18" width="16" customWidth="1"/>
  </cols>
  <sheetData>
    <row r="1" spans="1:14" ht="24.95" customHeight="1" thickBot="1" x14ac:dyDescent="0.3">
      <c r="A1" s="92" t="s">
        <v>78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4" ht="45" x14ac:dyDescent="0.25">
      <c r="A2" s="34" t="s">
        <v>53</v>
      </c>
      <c r="B2" s="35" t="s">
        <v>0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54</v>
      </c>
      <c r="I2" s="36" t="s">
        <v>77</v>
      </c>
      <c r="J2" s="36" t="s">
        <v>76</v>
      </c>
      <c r="K2" s="36" t="s">
        <v>79</v>
      </c>
      <c r="L2" s="37" t="s">
        <v>55</v>
      </c>
    </row>
    <row r="3" spans="1:14" ht="30" customHeight="1" x14ac:dyDescent="0.25">
      <c r="A3" s="38">
        <v>1</v>
      </c>
      <c r="B3" s="39" t="s">
        <v>23</v>
      </c>
      <c r="C3" s="39" t="s">
        <v>8</v>
      </c>
      <c r="D3" s="39" t="s">
        <v>9</v>
      </c>
      <c r="E3" s="40" t="s">
        <v>24</v>
      </c>
      <c r="F3" s="40" t="s">
        <v>11</v>
      </c>
      <c r="G3" s="41" t="s">
        <v>25</v>
      </c>
      <c r="H3" s="40" t="s">
        <v>60</v>
      </c>
      <c r="I3" s="42">
        <v>357.84</v>
      </c>
      <c r="J3" s="43">
        <v>0</v>
      </c>
      <c r="K3" s="44">
        <v>0</v>
      </c>
      <c r="L3" s="45">
        <v>0</v>
      </c>
      <c r="M3" s="3"/>
    </row>
    <row r="4" spans="1:14" ht="30" customHeight="1" x14ac:dyDescent="0.25">
      <c r="A4" s="38">
        <v>2</v>
      </c>
      <c r="B4" s="39" t="s">
        <v>26</v>
      </c>
      <c r="C4" s="39" t="s">
        <v>8</v>
      </c>
      <c r="D4" s="39" t="s">
        <v>9</v>
      </c>
      <c r="E4" s="40" t="s">
        <v>22</v>
      </c>
      <c r="F4" s="40" t="s">
        <v>27</v>
      </c>
      <c r="G4" s="41" t="s">
        <v>28</v>
      </c>
      <c r="H4" s="40" t="s">
        <v>59</v>
      </c>
      <c r="I4" s="42">
        <v>105.84</v>
      </c>
      <c r="J4" s="43">
        <v>0</v>
      </c>
      <c r="K4" s="44">
        <v>0</v>
      </c>
      <c r="L4" s="45"/>
      <c r="M4" s="3"/>
    </row>
    <row r="5" spans="1:14" ht="30" customHeight="1" x14ac:dyDescent="0.25">
      <c r="A5" s="46">
        <v>3</v>
      </c>
      <c r="B5" s="39" t="s">
        <v>29</v>
      </c>
      <c r="C5" s="39" t="s">
        <v>8</v>
      </c>
      <c r="D5" s="39" t="s">
        <v>9</v>
      </c>
      <c r="E5" s="40" t="s">
        <v>22</v>
      </c>
      <c r="F5" s="40" t="s">
        <v>27</v>
      </c>
      <c r="G5" s="41" t="s">
        <v>30</v>
      </c>
      <c r="H5" s="40" t="s">
        <v>59</v>
      </c>
      <c r="I5" s="42">
        <v>183.6</v>
      </c>
      <c r="J5" s="43">
        <v>0</v>
      </c>
      <c r="K5" s="44">
        <v>0</v>
      </c>
      <c r="L5" s="45"/>
      <c r="M5" s="3"/>
    </row>
    <row r="6" spans="1:14" ht="30" customHeight="1" x14ac:dyDescent="0.25">
      <c r="A6" s="38">
        <v>4</v>
      </c>
      <c r="B6" s="39" t="s">
        <v>29</v>
      </c>
      <c r="C6" s="39" t="s">
        <v>8</v>
      </c>
      <c r="D6" s="39" t="s">
        <v>9</v>
      </c>
      <c r="E6" s="40" t="s">
        <v>22</v>
      </c>
      <c r="F6" s="40" t="s">
        <v>27</v>
      </c>
      <c r="G6" s="41" t="s">
        <v>31</v>
      </c>
      <c r="H6" s="40" t="s">
        <v>59</v>
      </c>
      <c r="I6" s="42">
        <v>96.84</v>
      </c>
      <c r="J6" s="43">
        <v>0</v>
      </c>
      <c r="K6" s="44">
        <v>0</v>
      </c>
      <c r="L6" s="45"/>
      <c r="M6" s="3"/>
    </row>
    <row r="7" spans="1:14" ht="30" customHeight="1" x14ac:dyDescent="0.25">
      <c r="A7" s="38">
        <v>5</v>
      </c>
      <c r="B7" s="39" t="s">
        <v>73</v>
      </c>
      <c r="C7" s="39" t="s">
        <v>8</v>
      </c>
      <c r="D7" s="39" t="s">
        <v>9</v>
      </c>
      <c r="E7" s="40" t="s">
        <v>22</v>
      </c>
      <c r="F7" s="40" t="s">
        <v>11</v>
      </c>
      <c r="G7" s="41" t="s">
        <v>46</v>
      </c>
      <c r="H7" s="40" t="s">
        <v>60</v>
      </c>
      <c r="I7" s="42">
        <v>164.16</v>
      </c>
      <c r="J7" s="43">
        <v>0</v>
      </c>
      <c r="K7" s="44">
        <v>0</v>
      </c>
      <c r="L7" s="45">
        <v>0</v>
      </c>
      <c r="M7" s="3"/>
    </row>
    <row r="8" spans="1:14" ht="30" customHeight="1" x14ac:dyDescent="0.25">
      <c r="A8" s="46">
        <v>6</v>
      </c>
      <c r="B8" s="39" t="s">
        <v>50</v>
      </c>
      <c r="C8" s="39" t="s">
        <v>8</v>
      </c>
      <c r="D8" s="39" t="s">
        <v>9</v>
      </c>
      <c r="E8" s="40" t="s">
        <v>22</v>
      </c>
      <c r="F8" s="40" t="s">
        <v>11</v>
      </c>
      <c r="G8" s="41" t="s">
        <v>44</v>
      </c>
      <c r="H8" s="40" t="s">
        <v>60</v>
      </c>
      <c r="I8" s="42">
        <v>100.80000000000001</v>
      </c>
      <c r="J8" s="43">
        <v>0</v>
      </c>
      <c r="K8" s="44">
        <v>0</v>
      </c>
      <c r="L8" s="45"/>
      <c r="M8" s="3"/>
    </row>
    <row r="9" spans="1:14" ht="30" customHeight="1" thickBot="1" x14ac:dyDescent="0.3">
      <c r="A9" s="38">
        <v>7</v>
      </c>
      <c r="B9" s="39" t="s">
        <v>51</v>
      </c>
      <c r="C9" s="39" t="s">
        <v>8</v>
      </c>
      <c r="D9" s="39" t="s">
        <v>9</v>
      </c>
      <c r="E9" s="40" t="s">
        <v>22</v>
      </c>
      <c r="F9" s="40" t="s">
        <v>11</v>
      </c>
      <c r="G9" s="41" t="s">
        <v>52</v>
      </c>
      <c r="H9" s="40" t="s">
        <v>60</v>
      </c>
      <c r="I9" s="42">
        <v>115.19999999999999</v>
      </c>
      <c r="J9" s="43">
        <v>0</v>
      </c>
      <c r="K9" s="44">
        <v>0</v>
      </c>
      <c r="L9" s="45"/>
      <c r="M9" s="3"/>
    </row>
    <row r="10" spans="1:14" s="6" customFormat="1" ht="24.95" customHeight="1" thickBot="1" x14ac:dyDescent="0.3">
      <c r="A10" s="47"/>
      <c r="B10" s="47"/>
      <c r="C10" s="47"/>
      <c r="D10" s="48"/>
      <c r="E10" s="47"/>
      <c r="F10" s="47"/>
      <c r="G10" s="47"/>
      <c r="H10" s="49" t="s">
        <v>57</v>
      </c>
      <c r="I10" s="50">
        <f>SUM(I3:I9)</f>
        <v>1124.28</v>
      </c>
      <c r="J10" s="51">
        <v>0</v>
      </c>
      <c r="K10" s="51">
        <v>0</v>
      </c>
      <c r="L10" s="52">
        <v>0</v>
      </c>
    </row>
    <row r="11" spans="1:14" s="6" customFormat="1" ht="24.95" customHeight="1" thickTop="1" x14ac:dyDescent="0.25">
      <c r="A11" s="53"/>
      <c r="B11" s="53"/>
      <c r="C11" s="53"/>
      <c r="D11" s="54"/>
      <c r="E11" s="55"/>
      <c r="F11" s="55"/>
      <c r="G11" s="53"/>
      <c r="H11" s="56"/>
      <c r="I11" s="57"/>
      <c r="J11" s="58"/>
      <c r="K11" s="58"/>
      <c r="L11" s="58"/>
    </row>
    <row r="12" spans="1:14" ht="28.5" customHeight="1" thickBot="1" x14ac:dyDescent="0.3">
      <c r="A12" s="59"/>
      <c r="B12" s="59"/>
      <c r="C12" s="59"/>
      <c r="D12" s="59"/>
      <c r="E12" s="59"/>
      <c r="F12" s="59"/>
      <c r="G12" s="59"/>
      <c r="H12" s="60"/>
      <c r="I12" s="59"/>
      <c r="J12" s="59"/>
      <c r="K12" s="59"/>
      <c r="L12" s="59"/>
      <c r="N12" s="3"/>
    </row>
    <row r="13" spans="1:14" ht="30" customHeight="1" x14ac:dyDescent="0.25">
      <c r="A13" s="89" t="s">
        <v>75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1"/>
      <c r="N13" s="4"/>
    </row>
    <row r="14" spans="1:14" ht="45" x14ac:dyDescent="0.25">
      <c r="A14" s="61" t="s">
        <v>53</v>
      </c>
      <c r="B14" s="62" t="s">
        <v>0</v>
      </c>
      <c r="C14" s="63" t="s">
        <v>2</v>
      </c>
      <c r="D14" s="63" t="s">
        <v>3</v>
      </c>
      <c r="E14" s="63" t="s">
        <v>4</v>
      </c>
      <c r="F14" s="63" t="s">
        <v>5</v>
      </c>
      <c r="G14" s="63" t="s">
        <v>6</v>
      </c>
      <c r="H14" s="63" t="s">
        <v>54</v>
      </c>
      <c r="I14" s="63" t="s">
        <v>77</v>
      </c>
      <c r="J14" s="63" t="s">
        <v>76</v>
      </c>
      <c r="K14" s="63" t="s">
        <v>79</v>
      </c>
      <c r="L14" s="64" t="s">
        <v>55</v>
      </c>
    </row>
    <row r="15" spans="1:14" ht="24.95" customHeight="1" x14ac:dyDescent="0.25">
      <c r="A15" s="65">
        <v>1</v>
      </c>
      <c r="B15" s="39" t="s">
        <v>7</v>
      </c>
      <c r="C15" s="39" t="s">
        <v>8</v>
      </c>
      <c r="D15" s="39" t="s">
        <v>9</v>
      </c>
      <c r="E15" s="40" t="s">
        <v>10</v>
      </c>
      <c r="F15" s="39" t="s">
        <v>11</v>
      </c>
      <c r="G15" s="39" t="s">
        <v>12</v>
      </c>
      <c r="H15" s="39" t="s">
        <v>66</v>
      </c>
      <c r="I15" s="42">
        <v>258</v>
      </c>
      <c r="J15" s="43">
        <v>0</v>
      </c>
      <c r="K15" s="66">
        <v>4182.92</v>
      </c>
      <c r="L15" s="67">
        <f>I15-J15+K15</f>
        <v>4440.92</v>
      </c>
    </row>
    <row r="16" spans="1:14" ht="24.95" customHeight="1" x14ac:dyDescent="0.25">
      <c r="A16" s="65">
        <v>2</v>
      </c>
      <c r="B16" s="39" t="s">
        <v>13</v>
      </c>
      <c r="C16" s="39" t="s">
        <v>8</v>
      </c>
      <c r="D16" s="39" t="s">
        <v>9</v>
      </c>
      <c r="E16" s="40" t="s">
        <v>10</v>
      </c>
      <c r="F16" s="39" t="s">
        <v>14</v>
      </c>
      <c r="G16" s="39" t="s">
        <v>15</v>
      </c>
      <c r="H16" s="39" t="s">
        <v>59</v>
      </c>
      <c r="I16" s="42">
        <v>95.04</v>
      </c>
      <c r="J16" s="43">
        <v>0</v>
      </c>
      <c r="K16" s="66">
        <v>0</v>
      </c>
      <c r="L16" s="68"/>
    </row>
    <row r="17" spans="1:14" ht="24.95" customHeight="1" x14ac:dyDescent="0.25">
      <c r="A17" s="65">
        <v>3</v>
      </c>
      <c r="B17" s="39" t="s">
        <v>58</v>
      </c>
      <c r="C17" s="39" t="s">
        <v>8</v>
      </c>
      <c r="D17" s="39" t="s">
        <v>9</v>
      </c>
      <c r="E17" s="40" t="s">
        <v>10</v>
      </c>
      <c r="F17" s="39" t="s">
        <v>14</v>
      </c>
      <c r="G17" s="39" t="s">
        <v>16</v>
      </c>
      <c r="H17" s="39" t="s">
        <v>59</v>
      </c>
      <c r="I17" s="42">
        <v>145.08000000000001</v>
      </c>
      <c r="J17" s="43">
        <v>0</v>
      </c>
      <c r="K17" s="66">
        <v>0</v>
      </c>
      <c r="L17" s="68"/>
    </row>
    <row r="18" spans="1:14" ht="24.95" customHeight="1" x14ac:dyDescent="0.25">
      <c r="A18" s="65">
        <v>4</v>
      </c>
      <c r="B18" s="39" t="s">
        <v>17</v>
      </c>
      <c r="C18" s="39" t="s">
        <v>8</v>
      </c>
      <c r="D18" s="39" t="s">
        <v>9</v>
      </c>
      <c r="E18" s="40" t="s">
        <v>10</v>
      </c>
      <c r="F18" s="39" t="s">
        <v>14</v>
      </c>
      <c r="G18" s="39" t="s">
        <v>18</v>
      </c>
      <c r="H18" s="39" t="s">
        <v>59</v>
      </c>
      <c r="I18" s="42">
        <v>105.39</v>
      </c>
      <c r="J18" s="69">
        <v>0</v>
      </c>
      <c r="K18" s="66">
        <v>0</v>
      </c>
      <c r="L18" s="68"/>
    </row>
    <row r="19" spans="1:14" ht="24.95" customHeight="1" x14ac:dyDescent="0.25">
      <c r="A19" s="65">
        <v>5</v>
      </c>
      <c r="B19" s="70" t="s">
        <v>19</v>
      </c>
      <c r="C19" s="70" t="s">
        <v>8</v>
      </c>
      <c r="D19" s="70" t="s">
        <v>9</v>
      </c>
      <c r="E19" s="71" t="s">
        <v>10</v>
      </c>
      <c r="F19" s="70" t="s">
        <v>14</v>
      </c>
      <c r="G19" s="70" t="s">
        <v>20</v>
      </c>
      <c r="H19" s="70" t="s">
        <v>59</v>
      </c>
      <c r="I19" s="72">
        <v>177.21</v>
      </c>
      <c r="J19" s="73">
        <v>0</v>
      </c>
      <c r="K19" s="74">
        <v>398.84</v>
      </c>
      <c r="L19" s="75">
        <f t="shared" ref="L19" si="0">I19-J19+K19</f>
        <v>576.04999999999995</v>
      </c>
    </row>
    <row r="20" spans="1:14" ht="24.95" customHeight="1" thickBot="1" x14ac:dyDescent="0.3">
      <c r="A20" s="76">
        <v>6</v>
      </c>
      <c r="B20" s="77" t="s">
        <v>74</v>
      </c>
      <c r="C20" s="77" t="s">
        <v>8</v>
      </c>
      <c r="D20" s="77" t="s">
        <v>9</v>
      </c>
      <c r="E20" s="78" t="s">
        <v>10</v>
      </c>
      <c r="F20" s="77" t="s">
        <v>14</v>
      </c>
      <c r="G20" s="77" t="s">
        <v>16</v>
      </c>
      <c r="H20" s="77" t="s">
        <v>59</v>
      </c>
      <c r="I20" s="79">
        <v>145.08000000000001</v>
      </c>
      <c r="J20" s="80">
        <v>0</v>
      </c>
      <c r="K20" s="81">
        <v>145.08000000000001</v>
      </c>
      <c r="L20" s="82"/>
      <c r="N20" s="2"/>
    </row>
    <row r="21" spans="1:14" ht="24.95" customHeight="1" thickBot="1" x14ac:dyDescent="0.3">
      <c r="A21" s="59"/>
      <c r="B21" s="83"/>
      <c r="C21" s="83"/>
      <c r="D21" s="83"/>
      <c r="E21" s="83"/>
      <c r="F21" s="83"/>
      <c r="G21" s="83"/>
      <c r="H21" s="84" t="s">
        <v>57</v>
      </c>
      <c r="I21" s="50">
        <f>SUM(I15:I20)</f>
        <v>925.80000000000007</v>
      </c>
      <c r="J21" s="51">
        <f>J15+J16+J17+J18+J19+J20</f>
        <v>0</v>
      </c>
      <c r="K21" s="51">
        <v>4859.92</v>
      </c>
      <c r="L21" s="85">
        <f>L15+L16+L17+L18+L19+L20</f>
        <v>5016.97</v>
      </c>
    </row>
    <row r="22" spans="1:14" ht="16.5" thickTop="1" thickBot="1" x14ac:dyDescent="0.3">
      <c r="A22" s="59"/>
      <c r="B22" s="59"/>
      <c r="C22" s="59"/>
      <c r="D22" s="59"/>
      <c r="E22" s="59"/>
      <c r="F22" s="59"/>
      <c r="G22" s="59"/>
      <c r="H22" s="60"/>
      <c r="I22" s="59"/>
      <c r="J22" s="59"/>
      <c r="K22" s="59"/>
      <c r="L22" s="59"/>
    </row>
    <row r="23" spans="1:14" ht="24.95" customHeight="1" thickTop="1" x14ac:dyDescent="0.25">
      <c r="A23" s="59"/>
      <c r="B23" s="59"/>
      <c r="C23" s="59"/>
      <c r="D23" s="59"/>
      <c r="E23" s="59"/>
      <c r="F23" s="59"/>
      <c r="G23" s="59"/>
      <c r="H23" s="60"/>
      <c r="I23" s="59"/>
      <c r="J23" s="95" t="s">
        <v>64</v>
      </c>
      <c r="K23" s="8" t="s">
        <v>62</v>
      </c>
      <c r="L23" s="86">
        <f>I10+I21</f>
        <v>2050.08</v>
      </c>
    </row>
    <row r="24" spans="1:14" ht="24.95" customHeight="1" x14ac:dyDescent="0.25">
      <c r="A24" s="59"/>
      <c r="B24" s="59"/>
      <c r="C24" s="59"/>
      <c r="D24" s="59"/>
      <c r="E24" s="59"/>
      <c r="F24" s="59"/>
      <c r="G24" s="59"/>
      <c r="H24" s="60"/>
      <c r="I24" s="59"/>
      <c r="J24" s="96"/>
      <c r="K24" s="7" t="s">
        <v>63</v>
      </c>
      <c r="L24" s="87">
        <f>J10+J21</f>
        <v>0</v>
      </c>
    </row>
    <row r="25" spans="1:14" ht="38.25" thickBot="1" x14ac:dyDescent="0.3">
      <c r="A25" s="59"/>
      <c r="B25" s="59"/>
      <c r="C25" s="59"/>
      <c r="D25" s="59"/>
      <c r="E25" s="59"/>
      <c r="F25" s="59"/>
      <c r="G25" s="59"/>
      <c r="H25" s="60"/>
      <c r="I25" s="59"/>
      <c r="J25" s="97"/>
      <c r="K25" s="9" t="s">
        <v>65</v>
      </c>
      <c r="L25" s="88">
        <f>L10+L21</f>
        <v>5016.97</v>
      </c>
    </row>
    <row r="26" spans="1:14" s="1" customFormat="1" ht="39.950000000000003" customHeight="1" thickTop="1" x14ac:dyDescent="0.25">
      <c r="H26" s="6"/>
    </row>
    <row r="27" spans="1:14" s="1" customFormat="1" ht="39.950000000000003" customHeight="1" x14ac:dyDescent="0.25">
      <c r="H27" s="6"/>
    </row>
    <row r="28" spans="1:14" ht="20.100000000000001" customHeight="1" x14ac:dyDescent="0.25"/>
  </sheetData>
  <mergeCells count="3">
    <mergeCell ref="A13:L13"/>
    <mergeCell ref="A1:L1"/>
    <mergeCell ref="J23:J25"/>
  </mergeCells>
  <pageMargins left="0.7" right="0.7" top="0.75" bottom="0.75" header="0.3" footer="0.3"/>
  <pageSetup scale="61" orientation="portrait" r:id="rId1"/>
  <rowBreaks count="1" manualBreakCount="1">
    <brk id="1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I15" sqref="I15"/>
    </sheetView>
  </sheetViews>
  <sheetFormatPr defaultColWidth="20.28515625" defaultRowHeight="15" x14ac:dyDescent="0.25"/>
  <cols>
    <col min="1" max="1" width="6.28515625" customWidth="1"/>
  </cols>
  <sheetData>
    <row r="1" spans="1:15" ht="24.95" customHeight="1" x14ac:dyDescent="0.25">
      <c r="A1" s="98" t="s">
        <v>68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5" ht="30" x14ac:dyDescent="0.25">
      <c r="A2" s="19" t="s">
        <v>53</v>
      </c>
      <c r="B2" s="19" t="s">
        <v>0</v>
      </c>
      <c r="C2" s="19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54</v>
      </c>
      <c r="J2" s="20" t="s">
        <v>69</v>
      </c>
      <c r="K2" s="20" t="s">
        <v>70</v>
      </c>
      <c r="L2" s="20" t="s">
        <v>72</v>
      </c>
      <c r="M2" s="20" t="s">
        <v>67</v>
      </c>
    </row>
    <row r="3" spans="1:15" ht="30" customHeight="1" x14ac:dyDescent="0.25">
      <c r="A3" s="21">
        <v>7</v>
      </c>
      <c r="B3" s="21" t="s">
        <v>34</v>
      </c>
      <c r="C3" s="21">
        <v>1006034167</v>
      </c>
      <c r="D3" s="21" t="s">
        <v>8</v>
      </c>
      <c r="E3" s="21" t="s">
        <v>35</v>
      </c>
      <c r="F3" s="22" t="s">
        <v>36</v>
      </c>
      <c r="G3" s="22" t="s">
        <v>11</v>
      </c>
      <c r="H3" s="21" t="s">
        <v>37</v>
      </c>
      <c r="I3" s="22" t="s">
        <v>60</v>
      </c>
      <c r="J3" s="23">
        <v>108</v>
      </c>
      <c r="K3" s="24">
        <v>108</v>
      </c>
      <c r="L3" s="25">
        <v>434.24</v>
      </c>
      <c r="M3" s="24">
        <f t="shared" ref="M3:M8" si="0">J3-K3+L3</f>
        <v>434.24</v>
      </c>
      <c r="N3" s="3"/>
    </row>
    <row r="4" spans="1:15" ht="30" customHeight="1" x14ac:dyDescent="0.25">
      <c r="A4" s="19">
        <v>8</v>
      </c>
      <c r="B4" s="26" t="s">
        <v>38</v>
      </c>
      <c r="C4" s="26">
        <v>1174880634</v>
      </c>
      <c r="D4" s="26" t="s">
        <v>8</v>
      </c>
      <c r="E4" s="26" t="s">
        <v>21</v>
      </c>
      <c r="F4" s="27" t="s">
        <v>22</v>
      </c>
      <c r="G4" s="27" t="s">
        <v>32</v>
      </c>
      <c r="H4" s="26" t="s">
        <v>33</v>
      </c>
      <c r="I4" s="27" t="s">
        <v>61</v>
      </c>
      <c r="J4" s="28">
        <v>40</v>
      </c>
      <c r="K4" s="25"/>
      <c r="L4" s="25">
        <v>0</v>
      </c>
      <c r="M4" s="25">
        <f t="shared" si="0"/>
        <v>40</v>
      </c>
      <c r="N4" s="3"/>
    </row>
    <row r="5" spans="1:15" ht="30" customHeight="1" x14ac:dyDescent="0.25">
      <c r="A5" s="21">
        <v>10</v>
      </c>
      <c r="B5" s="26" t="s">
        <v>39</v>
      </c>
      <c r="C5" s="26">
        <v>1001499820</v>
      </c>
      <c r="D5" s="26" t="s">
        <v>8</v>
      </c>
      <c r="E5" s="26" t="s">
        <v>35</v>
      </c>
      <c r="F5" s="27" t="s">
        <v>36</v>
      </c>
      <c r="G5" s="27" t="s">
        <v>11</v>
      </c>
      <c r="H5" s="26" t="s">
        <v>40</v>
      </c>
      <c r="I5" s="27" t="s">
        <v>60</v>
      </c>
      <c r="J5" s="28">
        <v>208.79999999999998</v>
      </c>
      <c r="K5" s="25"/>
      <c r="L5" s="25">
        <v>2402</v>
      </c>
      <c r="M5" s="25">
        <f t="shared" si="0"/>
        <v>2610.8000000000002</v>
      </c>
      <c r="N5" s="3"/>
    </row>
    <row r="6" spans="1:15" ht="30" customHeight="1" x14ac:dyDescent="0.25">
      <c r="A6" s="19">
        <v>11</v>
      </c>
      <c r="B6" s="21" t="s">
        <v>41</v>
      </c>
      <c r="C6" s="21">
        <v>1006033349</v>
      </c>
      <c r="D6" s="21" t="s">
        <v>8</v>
      </c>
      <c r="E6" s="21" t="s">
        <v>35</v>
      </c>
      <c r="F6" s="22" t="s">
        <v>36</v>
      </c>
      <c r="G6" s="22" t="s">
        <v>11</v>
      </c>
      <c r="H6" s="21" t="s">
        <v>42</v>
      </c>
      <c r="I6" s="22" t="s">
        <v>60</v>
      </c>
      <c r="J6" s="23">
        <v>355.67999999999995</v>
      </c>
      <c r="K6" s="24">
        <v>355.68</v>
      </c>
      <c r="L6" s="25">
        <v>1910.68</v>
      </c>
      <c r="M6" s="24">
        <f t="shared" si="0"/>
        <v>1910.68</v>
      </c>
      <c r="N6" s="3"/>
    </row>
    <row r="7" spans="1:15" ht="30" customHeight="1" x14ac:dyDescent="0.25">
      <c r="A7" s="19">
        <v>12</v>
      </c>
      <c r="B7" s="26" t="s">
        <v>43</v>
      </c>
      <c r="C7" s="26">
        <v>1006035465</v>
      </c>
      <c r="D7" s="26" t="s">
        <v>8</v>
      </c>
      <c r="E7" s="26" t="s">
        <v>21</v>
      </c>
      <c r="F7" s="27" t="s">
        <v>22</v>
      </c>
      <c r="G7" s="27" t="s">
        <v>11</v>
      </c>
      <c r="H7" s="26" t="s">
        <v>44</v>
      </c>
      <c r="I7" s="27" t="s">
        <v>60</v>
      </c>
      <c r="J7" s="28">
        <v>100.80000000000001</v>
      </c>
      <c r="K7" s="25"/>
      <c r="L7" s="25">
        <v>0</v>
      </c>
      <c r="M7" s="25">
        <f t="shared" si="0"/>
        <v>100.80000000000001</v>
      </c>
      <c r="N7" s="3"/>
    </row>
    <row r="8" spans="1:15" ht="30" customHeight="1" x14ac:dyDescent="0.25">
      <c r="A8" s="19">
        <v>18</v>
      </c>
      <c r="B8" s="21" t="s">
        <v>47</v>
      </c>
      <c r="C8" s="21">
        <v>1006034612</v>
      </c>
      <c r="D8" s="21" t="s">
        <v>8</v>
      </c>
      <c r="E8" s="21" t="s">
        <v>45</v>
      </c>
      <c r="F8" s="22" t="s">
        <v>36</v>
      </c>
      <c r="G8" s="22" t="s">
        <v>48</v>
      </c>
      <c r="H8" s="21" t="s">
        <v>49</v>
      </c>
      <c r="I8" s="22" t="s">
        <v>60</v>
      </c>
      <c r="J8" s="23">
        <v>324</v>
      </c>
      <c r="K8" s="29">
        <v>324</v>
      </c>
      <c r="L8" s="25">
        <v>612</v>
      </c>
      <c r="M8" s="24">
        <f t="shared" si="0"/>
        <v>612</v>
      </c>
      <c r="N8" s="3"/>
    </row>
    <row r="9" spans="1:15" s="18" customFormat="1" ht="30" customHeight="1" x14ac:dyDescent="0.25">
      <c r="A9" s="10"/>
      <c r="B9" s="11"/>
      <c r="C9" s="11"/>
      <c r="D9" s="11"/>
      <c r="E9" s="11"/>
      <c r="F9" s="12"/>
      <c r="G9" s="12"/>
      <c r="H9" s="11"/>
      <c r="I9" s="12"/>
      <c r="J9" s="13"/>
      <c r="K9" s="14"/>
      <c r="L9" s="15"/>
      <c r="M9" s="16"/>
      <c r="N9" s="17"/>
    </row>
    <row r="10" spans="1:15" ht="30" customHeight="1" x14ac:dyDescent="0.25">
      <c r="A10" s="99" t="s">
        <v>71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O10" s="4"/>
    </row>
    <row r="11" spans="1:15" ht="30" x14ac:dyDescent="0.25">
      <c r="A11" s="30" t="s">
        <v>53</v>
      </c>
      <c r="B11" s="30" t="s">
        <v>0</v>
      </c>
      <c r="C11" s="30" t="s">
        <v>1</v>
      </c>
      <c r="D11" s="31" t="s">
        <v>2</v>
      </c>
      <c r="E11" s="31" t="s">
        <v>3</v>
      </c>
      <c r="F11" s="31" t="s">
        <v>4</v>
      </c>
      <c r="G11" s="31" t="s">
        <v>5</v>
      </c>
      <c r="H11" s="31" t="s">
        <v>6</v>
      </c>
      <c r="I11" s="31" t="s">
        <v>54</v>
      </c>
      <c r="J11" s="31" t="s">
        <v>69</v>
      </c>
      <c r="K11" s="31" t="s">
        <v>70</v>
      </c>
      <c r="L11" s="31" t="s">
        <v>72</v>
      </c>
      <c r="M11" s="31" t="s">
        <v>55</v>
      </c>
    </row>
    <row r="12" spans="1:15" ht="24.95" customHeight="1" x14ac:dyDescent="0.25">
      <c r="A12" s="19">
        <v>1</v>
      </c>
      <c r="B12" s="21" t="s">
        <v>7</v>
      </c>
      <c r="C12" s="21">
        <v>1005348362</v>
      </c>
      <c r="D12" s="21" t="s">
        <v>8</v>
      </c>
      <c r="E12" s="21" t="s">
        <v>9</v>
      </c>
      <c r="F12" s="22" t="s">
        <v>10</v>
      </c>
      <c r="G12" s="21" t="s">
        <v>11</v>
      </c>
      <c r="H12" s="21" t="s">
        <v>12</v>
      </c>
      <c r="I12" s="21" t="s">
        <v>66</v>
      </c>
      <c r="J12" s="23">
        <v>258</v>
      </c>
      <c r="K12" s="24">
        <v>508</v>
      </c>
      <c r="L12" s="32">
        <v>4182.92</v>
      </c>
      <c r="M12" s="33">
        <f>J12-K12+L12</f>
        <v>3932.92</v>
      </c>
    </row>
    <row r="13" spans="1:15" ht="24.95" customHeight="1" x14ac:dyDescent="0.25">
      <c r="A13" s="19">
        <v>5</v>
      </c>
      <c r="B13" s="26" t="s">
        <v>19</v>
      </c>
      <c r="C13" s="26" t="s">
        <v>56</v>
      </c>
      <c r="D13" s="26" t="s">
        <v>8</v>
      </c>
      <c r="E13" s="26" t="s">
        <v>9</v>
      </c>
      <c r="F13" s="27" t="s">
        <v>10</v>
      </c>
      <c r="G13" s="26" t="s">
        <v>14</v>
      </c>
      <c r="H13" s="26" t="s">
        <v>20</v>
      </c>
      <c r="I13" s="26" t="s">
        <v>59</v>
      </c>
      <c r="J13" s="28">
        <v>177.21</v>
      </c>
      <c r="K13" s="24">
        <v>200</v>
      </c>
      <c r="L13" s="32">
        <v>398.84</v>
      </c>
      <c r="M13" s="33">
        <f t="shared" ref="M13" si="1">J13-K13+L13</f>
        <v>376.04999999999995</v>
      </c>
    </row>
    <row r="15" spans="1:15" x14ac:dyDescent="0.25">
      <c r="M15" s="2"/>
    </row>
  </sheetData>
  <mergeCells count="2">
    <mergeCell ref="A1:M1"/>
    <mergeCell ref="A10:M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2026-01-09T09:31:49Z</cp:lastPrinted>
  <dcterms:created xsi:type="dcterms:W3CDTF">2020-02-25T19:44:09Z</dcterms:created>
  <dcterms:modified xsi:type="dcterms:W3CDTF">2026-02-06T13:46:13Z</dcterms:modified>
</cp:coreProperties>
</file>