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bookViews>
    <workbookView xWindow="0" yWindow="0" windowWidth="23040" windowHeight="9072"/>
  </bookViews>
  <sheets>
    <sheet name="Pranimet Tetor 2025" sheetId="1" r:id="rId1"/>
    <sheet name="Shpenzimet Tetor 2025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6" i="2" l="1"/>
  <c r="S16" i="2"/>
  <c r="R16" i="2"/>
  <c r="Q16" i="2"/>
  <c r="P16" i="2"/>
  <c r="N16" i="2"/>
  <c r="M16" i="2"/>
  <c r="L16" i="2"/>
  <c r="K16" i="2"/>
  <c r="J16" i="2"/>
  <c r="H16" i="2"/>
  <c r="G16" i="2"/>
  <c r="F16" i="2"/>
  <c r="E16" i="2"/>
  <c r="D16" i="2"/>
  <c r="O15" i="2"/>
  <c r="I15" i="2"/>
  <c r="C15" i="2"/>
  <c r="O14" i="2"/>
  <c r="I14" i="2"/>
  <c r="C14" i="2"/>
  <c r="O13" i="2"/>
  <c r="I13" i="2"/>
  <c r="C13" i="2"/>
  <c r="O12" i="2"/>
  <c r="I12" i="2"/>
  <c r="C12" i="2"/>
  <c r="O11" i="2"/>
  <c r="I11" i="2"/>
  <c r="C11" i="2"/>
  <c r="O10" i="2"/>
  <c r="I10" i="2"/>
  <c r="C10" i="2"/>
  <c r="O9" i="2"/>
  <c r="I9" i="2"/>
  <c r="C9" i="2"/>
  <c r="O8" i="2"/>
  <c r="I8" i="2"/>
  <c r="C8" i="2"/>
  <c r="O7" i="2"/>
  <c r="I7" i="2"/>
  <c r="C7" i="2"/>
  <c r="O6" i="2"/>
  <c r="I6" i="2"/>
  <c r="C6" i="2"/>
  <c r="B6" i="2" s="1"/>
  <c r="O5" i="2"/>
  <c r="I5" i="2"/>
  <c r="C5" i="2"/>
  <c r="O4" i="2"/>
  <c r="I4" i="2"/>
  <c r="C4" i="2"/>
  <c r="M21" i="1"/>
  <c r="L21" i="1"/>
  <c r="K21" i="1"/>
  <c r="J21" i="1"/>
  <c r="I21" i="1"/>
  <c r="H21" i="1"/>
  <c r="G21" i="1"/>
  <c r="F21" i="1"/>
  <c r="E21" i="1"/>
  <c r="D21" i="1"/>
  <c r="C20" i="1"/>
  <c r="C19" i="1"/>
  <c r="C18" i="1"/>
  <c r="C17" i="1"/>
  <c r="C16" i="1"/>
  <c r="C15" i="1"/>
  <c r="C14" i="1"/>
  <c r="C13" i="1"/>
  <c r="C12" i="1"/>
  <c r="C11" i="1"/>
  <c r="C10" i="1"/>
  <c r="C9" i="1"/>
  <c r="B12" i="2" l="1"/>
  <c r="B13" i="2"/>
  <c r="B11" i="2"/>
  <c r="B15" i="2"/>
  <c r="B14" i="2"/>
  <c r="B4" i="2"/>
  <c r="B10" i="2"/>
  <c r="B9" i="2"/>
  <c r="B5" i="2"/>
  <c r="B8" i="2"/>
  <c r="C16" i="2"/>
  <c r="B7" i="2"/>
  <c r="O16" i="2"/>
  <c r="C21" i="1"/>
  <c r="I16" i="2"/>
  <c r="B16" i="2" l="1"/>
</calcChain>
</file>

<file path=xl/sharedStrings.xml><?xml version="1.0" encoding="utf-8"?>
<sst xmlns="http://schemas.openxmlformats.org/spreadsheetml/2006/main" count="61" uniqueCount="51">
  <si>
    <t xml:space="preserve">      RAPORTI I TË HYRAVE MUJORE - 2025</t>
  </si>
  <si>
    <t>Viti</t>
  </si>
  <si>
    <t>Viti / Muaji</t>
  </si>
  <si>
    <t>Gjithsej Pranimet</t>
  </si>
  <si>
    <t xml:space="preserve">Tatimi në pronë </t>
  </si>
  <si>
    <t>Taksa për Ushtrimin e Veprimtarisë afariste</t>
  </si>
  <si>
    <t>Taksa për Leje Ndërtimi</t>
  </si>
  <si>
    <t>Taksa për shfrytëzim të hapësirave publike</t>
  </si>
  <si>
    <t>Taksa për çertifikata dhe dokumente ofiqarie</t>
  </si>
  <si>
    <t>Gjoba në trafik, Gjykata dhe Agjensioni I Pyjeve</t>
  </si>
  <si>
    <t>Taksa për automjete</t>
  </si>
  <si>
    <t>Participime në Shëndetësi</t>
  </si>
  <si>
    <t>Participime në Arsim</t>
  </si>
  <si>
    <t>Të hyra tjera</t>
  </si>
  <si>
    <t>2025 Janar</t>
  </si>
  <si>
    <t>2025 Shkurt</t>
  </si>
  <si>
    <t xml:space="preserve">2025 Mars </t>
  </si>
  <si>
    <t>2025 Prill</t>
  </si>
  <si>
    <t>2025 Maj</t>
  </si>
  <si>
    <t>2025 Qershor</t>
  </si>
  <si>
    <t>2025 Korrik</t>
  </si>
  <si>
    <t>2025 Gusht</t>
  </si>
  <si>
    <t>2025 Shtator</t>
  </si>
  <si>
    <t>2025 Tetor</t>
  </si>
  <si>
    <t xml:space="preserve">2025 Nëntor </t>
  </si>
  <si>
    <t>2025 Dhjetor</t>
  </si>
  <si>
    <t>Gjithsej 2025</t>
  </si>
  <si>
    <t>RAPORTI I SHPENZIMEVE MUJORE - 2025</t>
  </si>
  <si>
    <t>Muaji</t>
  </si>
  <si>
    <t>Gjithsej Shpenzimet</t>
  </si>
  <si>
    <t>Gjithsej Administrata Komunale</t>
  </si>
  <si>
    <t>Paga</t>
  </si>
  <si>
    <t>Mallra dhe shërbime</t>
  </si>
  <si>
    <t>Shpenzime komunale</t>
  </si>
  <si>
    <t>Subvencione dhe transfere</t>
  </si>
  <si>
    <t>Shpenzime kapitale</t>
  </si>
  <si>
    <t>Gjithsej Sektori i Arsimit</t>
  </si>
  <si>
    <t>Gjithsej Sektori i Shëndetësisë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</si>
  <si>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</si>
  <si>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</si>
  <si>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</si>
  <si>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</si>
  <si>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</si>
  <si>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</si>
  <si>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</si>
  <si>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</si>
  <si>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</si>
  <si>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</si>
  <si>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</si>
  <si>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</si>
  <si>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Totali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</si>
</sst>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,##0.00\ _X_D_R_-;\-* #,##0.00\ _X_D_R_-;_-* &quot;-&quot;??\ _X_D_R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Times New Roman"/>
      <family val="1"/>
    </font>
    <font>
      <sz val="11"/>
      <color indexed="8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i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name val="Times New Roman"/>
      <family val="1"/>
    </font>
    <font>
      <b/>
      <i/>
      <sz val="11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65" fontId="3" fillId="2" borderId="2" xfId="1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3" borderId="5" xfId="0" applyFont="1" applyFill="1" applyBorder="1"/>
    <xf numFmtId="164" fontId="8" fillId="3" borderId="5" xfId="1" applyFont="1" applyFill="1" applyBorder="1" applyAlignment="1">
      <alignment vertical="center"/>
    </xf>
    <xf numFmtId="164" fontId="8" fillId="3" borderId="6" xfId="1" applyFont="1" applyFill="1" applyBorder="1" applyAlignment="1">
      <alignment vertical="center"/>
    </xf>
    <xf numFmtId="4" fontId="9" fillId="3" borderId="5" xfId="0" applyNumberFormat="1" applyFont="1" applyFill="1" applyBorder="1" applyAlignment="1">
      <alignment vertical="center"/>
    </xf>
    <xf numFmtId="4" fontId="9" fillId="3" borderId="6" xfId="0" applyNumberFormat="1" applyFont="1" applyFill="1" applyBorder="1" applyAlignment="1">
      <alignment vertical="center"/>
    </xf>
    <xf numFmtId="43" fontId="11" fillId="3" borderId="5" xfId="3" applyFont="1" applyFill="1" applyBorder="1" applyAlignment="1"/>
    <xf numFmtId="0" fontId="12" fillId="4" borderId="8" xfId="0" applyFont="1" applyFill="1" applyBorder="1"/>
    <xf numFmtId="43" fontId="13" fillId="4" borderId="8" xfId="0" applyNumberFormat="1" applyFont="1" applyFill="1" applyBorder="1" applyAlignment="1">
      <alignment vertical="center"/>
    </xf>
    <xf numFmtId="43" fontId="13" fillId="4" borderId="9" xfId="0" applyNumberFormat="1" applyFont="1" applyFill="1" applyBorder="1" applyAlignment="1">
      <alignment vertical="center"/>
    </xf>
    <xf numFmtId="4" fontId="0" fillId="0" borderId="0" xfId="0" applyNumberFormat="1"/>
    <xf numFmtId="0" fontId="15" fillId="2" borderId="5" xfId="2" applyFont="1" applyFill="1" applyBorder="1" applyAlignment="1">
      <alignment vertical="center" wrapText="1"/>
    </xf>
    <xf numFmtId="4" fontId="15" fillId="2" borderId="5" xfId="2" applyNumberFormat="1" applyFont="1" applyFill="1" applyBorder="1" applyAlignment="1">
      <alignment vertical="center" wrapText="1"/>
    </xf>
    <xf numFmtId="0" fontId="11" fillId="3" borderId="5" xfId="2" applyFont="1" applyFill="1" applyBorder="1" applyAlignment="1"/>
    <xf numFmtId="4" fontId="11" fillId="3" borderId="5" xfId="2" applyNumberFormat="1" applyFont="1" applyFill="1" applyBorder="1" applyAlignment="1"/>
    <xf numFmtId="4" fontId="8" fillId="3" borderId="0" xfId="0" applyNumberFormat="1" applyFont="1" applyFill="1"/>
    <xf numFmtId="4" fontId="9" fillId="3" borderId="10" xfId="0" applyNumberFormat="1" applyFont="1" applyFill="1" applyBorder="1" applyAlignment="1">
      <alignment horizontal="right" vertical="center" wrapText="1"/>
    </xf>
    <xf numFmtId="0" fontId="16" fillId="3" borderId="5" xfId="2" applyFont="1" applyFill="1" applyBorder="1" applyAlignment="1"/>
    <xf numFmtId="4" fontId="16" fillId="3" borderId="5" xfId="2" applyNumberFormat="1" applyFont="1" applyFill="1" applyBorder="1" applyAlignment="1"/>
    <xf numFmtId="166" fontId="0" fillId="0" borderId="0" xfId="0" applyNumberFormat="1"/>
    <xf numFmtId="4" fontId="17" fillId="0" borderId="0" xfId="0" applyNumberFormat="1" applyFont="1"/>
    <xf numFmtId="164" fontId="0" fillId="0" borderId="0" xfId="1" applyFont="1"/>
    <xf numFmtId="43" fontId="0" fillId="0" borderId="0" xfId="0" applyNumberFormat="1"/>
    <xf numFmtId="0" fontId="3" fillId="2" borderId="4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14" fillId="0" borderId="0" xfId="0" applyFont="1" applyAlignment="1">
      <alignment horizontal="center" vertical="center"/>
    </xf>
  </cellXfs>
  <cellStyles count="4">
    <cellStyle name="Comma" xfId="1" builtinId="3"/>
    <cellStyle name="Comma 2 2" xfId="3"/>
    <cellStyle name="Explanatory Text" xfId="2" builtinId="5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1</xdr:row>
      <xdr:rowOff>0</xdr:rowOff>
    </xdr:from>
    <xdr:to>
      <xdr:col>1</xdr:col>
      <xdr:colOff>657225</xdr:colOff>
      <xdr:row>5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688949-7872-4E79-8F73-02DB5BD46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000" y="190500"/>
          <a:ext cx="758825" cy="904875"/>
        </a:xfrm>
        <a:prstGeom prst="rect">
          <a:avLst/>
        </a:prstGeom>
      </xdr:spPr>
    </xdr:pic>
    <xdr:clientData/>
  </xdr:twoCellAnchor>
  <xdr:twoCellAnchor editAs="oneCell">
    <xdr:from>
      <xdr:col>11</xdr:col>
      <xdr:colOff>457200</xdr:colOff>
      <xdr:row>0</xdr:row>
      <xdr:rowOff>180975</xdr:rowOff>
    </xdr:from>
    <xdr:to>
      <xdr:col>12</xdr:col>
      <xdr:colOff>714375</xdr:colOff>
      <xdr:row>5</xdr:row>
      <xdr:rowOff>133350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A8EBEA63-A613-4516-89E2-82E08C79A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80975"/>
          <a:ext cx="102870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219076</xdr:colOff>
      <xdr:row>0</xdr:row>
      <xdr:rowOff>76201</xdr:rowOff>
    </xdr:from>
    <xdr:to>
      <xdr:col>1</xdr:col>
      <xdr:colOff>447675</xdr:colOff>
      <xdr:row>0</xdr:row>
      <xdr:rowOff>895350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3542A5-E91E-4BDF-AAAA-7A77555A5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9076" y="76201"/>
          <a:ext cx="838199" cy="819149"/>
        </a:xfrm>
        <a:prstGeom prst="rect">
          <a:avLst/>
        </a:prstGeom>
      </xdr:spPr>
    </xdr:pic>
    <xdr:clientData/>
  </xdr:twoCellAnchor>
  <xdr:twoCellAnchor editAs="oneCell">
    <xdr:from>
      <xdr:col>18</xdr:col>
      <xdr:colOff>657225</xdr:colOff>
      <xdr:row>0</xdr:row>
      <xdr:rowOff>123825</xdr:rowOff>
    </xdr:from>
    <xdr:to>
      <xdr:col>19</xdr:col>
      <xdr:colOff>857250</xdr:colOff>
      <xdr:row>0</xdr:row>
      <xdr:rowOff>895350</xdr:rowOff>
    </xdr:to>
    <xdr:pic>
      <xdr:nvPicPr>
        <xdr:cNvPr id="3" name="Picture 2" descr="STEMA 1">
          <a:extLst>
            <a:ext uri="{FF2B5EF4-FFF2-40B4-BE49-F238E27FC236}">
              <a16:creationId xmlns:a16="http://schemas.microsoft.com/office/drawing/2014/main" id="{C39DE132-4963-42C7-9120-1E5BCF0D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35300" y="123825"/>
          <a:ext cx="1028700" cy="771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9"/>
  <sheetViews>
    <sheetView tabSelected="1" workbookViewId="0">
      <selection activeCell="M9" sqref="M9"/>
    </sheetView>
  </sheetViews>
  <sheetFormatPr defaultRowHeight="14.4" x14ac:dyDescent="0.3"/>
  <cols>
    <col min="2" max="2" width="13.44140625" customWidth="1"/>
    <col min="3" max="3" width="16.88671875" customWidth="1"/>
    <col min="4" max="4" width="17.44140625" bestFit="1" customWidth="1"/>
    <col min="5" max="5" width="12.5546875" customWidth="1"/>
    <col min="6" max="7" width="17.44140625" bestFit="1" customWidth="1"/>
    <col min="8" max="8" width="14.5546875" customWidth="1"/>
    <col min="9" max="9" width="16.109375" customWidth="1"/>
    <col min="10" max="10" width="11.44140625" customWidth="1"/>
    <col min="11" max="11" width="14.109375" customWidth="1"/>
    <col min="12" max="12" width="11.5546875" customWidth="1"/>
    <col min="13" max="13" width="13.44140625" customWidth="1"/>
    <col min="15" max="17" width="17.44140625" bestFit="1" customWidth="1"/>
  </cols>
  <sheetData>
    <row r="2" spans="1:17" ht="15" x14ac:dyDescent="0.3">
      <c r="H2" s="1"/>
      <c r="I2" s="1"/>
      <c r="J2" s="1"/>
      <c r="K2" s="1"/>
      <c r="L2" s="1"/>
      <c r="M2" s="1"/>
    </row>
    <row r="4" spans="1:17" ht="15.6" x14ac:dyDescent="0.3">
      <c r="E4" s="2" t="s">
        <v>0</v>
      </c>
      <c r="F4" s="3"/>
      <c r="G4" s="1"/>
      <c r="H4" s="1"/>
      <c r="I4" s="1"/>
    </row>
    <row r="7" spans="1:17" ht="15" thickBot="1" x14ac:dyDescent="0.35"/>
    <row r="8" spans="1:17" ht="84.75" customHeight="1" thickBot="1" x14ac:dyDescent="0.35">
      <c r="A8" s="4" t="s">
        <v>1</v>
      </c>
      <c r="B8" s="5" t="s">
        <v>2</v>
      </c>
      <c r="C8" s="6" t="s">
        <v>3</v>
      </c>
      <c r="D8" s="5" t="s">
        <v>4</v>
      </c>
      <c r="E8" s="5" t="s">
        <v>5</v>
      </c>
      <c r="F8" s="5" t="s">
        <v>6</v>
      </c>
      <c r="G8" s="7" t="s">
        <v>7</v>
      </c>
      <c r="H8" s="5" t="s">
        <v>8</v>
      </c>
      <c r="I8" s="5" t="s">
        <v>9</v>
      </c>
      <c r="J8" s="5" t="s">
        <v>10</v>
      </c>
      <c r="K8" s="5" t="s">
        <v>11</v>
      </c>
      <c r="L8" s="5" t="s">
        <v>12</v>
      </c>
      <c r="M8" s="8" t="s">
        <v>13</v>
      </c>
    </row>
    <row r="9" spans="1:17" ht="15.6" thickTop="1" thickBot="1" x14ac:dyDescent="0.35">
      <c r="A9" s="31">
        <v>2024</v>
      </c>
      <c r="B9" s="9" t="s">
        <v>14</v>
      </c>
      <c r="C9" s="10">
        <f>SUM(D9:M9)</f>
        <v>0</v>
      </c>
      <c r="D9" s="10">
        <v>0</v>
      </c>
      <c r="E9" s="10">
        <v>0</v>
      </c>
      <c r="F9" s="10">
        <v>0</v>
      </c>
      <c r="G9" s="10">
        <v>0</v>
      </c>
      <c r="H9" s="10">
        <v>0</v>
      </c>
      <c r="I9" s="10">
        <v>0</v>
      </c>
      <c r="J9" s="10">
        <v>0</v>
      </c>
      <c r="K9" s="10">
        <v>0</v>
      </c>
      <c r="L9" s="10">
        <v>0</v>
      </c>
      <c r="M9" s="11">
        <v>0</v>
      </c>
    </row>
    <row r="10" spans="1:17" ht="15.6" thickTop="1" thickBot="1" x14ac:dyDescent="0.35">
      <c r="A10" s="31"/>
      <c r="B10" s="9" t="s">
        <v>15</v>
      </c>
      <c r="C10" s="10">
        <f t="shared" ref="C10:C20" si="0">SUM(D10:M10)</f>
        <v>21509.309999999998</v>
      </c>
      <c r="D10" s="10">
        <v>9084.7999999999993</v>
      </c>
      <c r="E10" s="10">
        <v>590.79999999999995</v>
      </c>
      <c r="F10" s="10">
        <v>0</v>
      </c>
      <c r="G10" s="10">
        <v>0</v>
      </c>
      <c r="H10" s="10">
        <v>563.5</v>
      </c>
      <c r="I10" s="10">
        <v>0</v>
      </c>
      <c r="J10" s="10">
        <v>3680</v>
      </c>
      <c r="K10" s="10">
        <v>1887.5</v>
      </c>
      <c r="L10" s="10">
        <v>2820</v>
      </c>
      <c r="M10" s="11">
        <v>2882.71</v>
      </c>
    </row>
    <row r="11" spans="1:17" ht="15.6" thickTop="1" thickBot="1" x14ac:dyDescent="0.35">
      <c r="A11" s="31"/>
      <c r="B11" s="9" t="s">
        <v>16</v>
      </c>
      <c r="C11" s="10">
        <f t="shared" si="0"/>
        <v>15729.81</v>
      </c>
      <c r="D11" s="12">
        <v>3443.19</v>
      </c>
      <c r="E11" s="12">
        <v>6125.4</v>
      </c>
      <c r="F11" s="10">
        <v>102.07</v>
      </c>
      <c r="G11" s="12">
        <v>0</v>
      </c>
      <c r="H11" s="12">
        <v>167</v>
      </c>
      <c r="I11" s="10">
        <v>0</v>
      </c>
      <c r="J11" s="12">
        <v>2060</v>
      </c>
      <c r="K11" s="10">
        <v>248.9</v>
      </c>
      <c r="L11" s="10">
        <v>1380</v>
      </c>
      <c r="M11" s="11">
        <v>2203.25</v>
      </c>
      <c r="P11" s="27"/>
    </row>
    <row r="12" spans="1:17" ht="15.6" thickTop="1" thickBot="1" x14ac:dyDescent="0.35">
      <c r="A12" s="31"/>
      <c r="B12" s="9" t="s">
        <v>17</v>
      </c>
      <c r="C12" s="10">
        <f t="shared" si="0"/>
        <v>392993.17000000004</v>
      </c>
      <c r="D12" s="12">
        <v>10924.17</v>
      </c>
      <c r="E12" s="12">
        <v>64604</v>
      </c>
      <c r="F12" s="10">
        <v>0</v>
      </c>
      <c r="G12" s="12">
        <v>600</v>
      </c>
      <c r="H12" s="12">
        <v>291</v>
      </c>
      <c r="I12" s="12">
        <v>16700</v>
      </c>
      <c r="J12" s="12">
        <v>2055</v>
      </c>
      <c r="K12" s="12">
        <v>905.85</v>
      </c>
      <c r="L12" s="12">
        <v>1420</v>
      </c>
      <c r="M12" s="13">
        <v>295493.15000000002</v>
      </c>
      <c r="P12" s="27"/>
      <c r="Q12" s="29"/>
    </row>
    <row r="13" spans="1:17" ht="15.6" thickTop="1" thickBot="1" x14ac:dyDescent="0.35">
      <c r="A13" s="31"/>
      <c r="B13" s="9" t="s">
        <v>18</v>
      </c>
      <c r="C13" s="10">
        <f t="shared" si="0"/>
        <v>35066.909999999996</v>
      </c>
      <c r="D13" s="10">
        <v>24364.51</v>
      </c>
      <c r="E13" s="10">
        <v>1897.6</v>
      </c>
      <c r="F13" s="10">
        <v>10</v>
      </c>
      <c r="G13" s="10">
        <v>1242</v>
      </c>
      <c r="H13" s="10">
        <v>279</v>
      </c>
      <c r="I13" s="10">
        <v>0</v>
      </c>
      <c r="J13" s="10">
        <v>1905</v>
      </c>
      <c r="K13" s="10">
        <v>401.1</v>
      </c>
      <c r="L13" s="10">
        <v>1580</v>
      </c>
      <c r="M13" s="11">
        <v>3387.7</v>
      </c>
      <c r="Q13" s="27"/>
    </row>
    <row r="14" spans="1:17" ht="15.6" thickTop="1" thickBot="1" x14ac:dyDescent="0.35">
      <c r="A14" s="31"/>
      <c r="B14" s="9" t="s">
        <v>19</v>
      </c>
      <c r="C14" s="10">
        <f t="shared" si="0"/>
        <v>624485.4</v>
      </c>
      <c r="D14" s="10">
        <v>2712.53</v>
      </c>
      <c r="E14" s="10">
        <v>812</v>
      </c>
      <c r="F14" s="10">
        <v>0</v>
      </c>
      <c r="G14" s="10">
        <v>600</v>
      </c>
      <c r="H14" s="10">
        <v>166</v>
      </c>
      <c r="I14" s="10"/>
      <c r="J14" s="10">
        <v>2030</v>
      </c>
      <c r="K14" s="10">
        <v>635.6</v>
      </c>
      <c r="L14" s="10">
        <v>1300</v>
      </c>
      <c r="M14" s="11">
        <v>616229.27</v>
      </c>
      <c r="Q14" s="27"/>
    </row>
    <row r="15" spans="1:17" ht="15.6" thickTop="1" thickBot="1" x14ac:dyDescent="0.35">
      <c r="A15" s="31"/>
      <c r="B15" s="9" t="s">
        <v>20</v>
      </c>
      <c r="C15" s="10">
        <f t="shared" si="0"/>
        <v>39410.130000000005</v>
      </c>
      <c r="D15" s="10">
        <v>3261.9</v>
      </c>
      <c r="E15" s="10">
        <v>385</v>
      </c>
      <c r="F15" s="10">
        <v>0</v>
      </c>
      <c r="G15" s="10">
        <v>510.36</v>
      </c>
      <c r="H15" s="10">
        <v>129</v>
      </c>
      <c r="I15" s="10">
        <v>29958.75</v>
      </c>
      <c r="J15" s="14">
        <v>2455</v>
      </c>
      <c r="K15" s="10">
        <v>800.9</v>
      </c>
      <c r="L15" s="10">
        <v>180</v>
      </c>
      <c r="M15" s="11">
        <v>1729.22</v>
      </c>
      <c r="Q15" s="27"/>
    </row>
    <row r="16" spans="1:17" ht="15.6" thickTop="1" thickBot="1" x14ac:dyDescent="0.35">
      <c r="A16" s="31"/>
      <c r="B16" s="9" t="s">
        <v>21</v>
      </c>
      <c r="C16" s="10">
        <f t="shared" si="0"/>
        <v>16998.989999999998</v>
      </c>
      <c r="D16" s="10">
        <v>7974.19</v>
      </c>
      <c r="E16" s="10">
        <v>48</v>
      </c>
      <c r="F16" s="10">
        <v>0</v>
      </c>
      <c r="G16" s="10">
        <v>0</v>
      </c>
      <c r="H16" s="10">
        <v>480</v>
      </c>
      <c r="I16" s="10">
        <v>0</v>
      </c>
      <c r="J16" s="10">
        <v>2050</v>
      </c>
      <c r="K16" s="10">
        <v>934.8</v>
      </c>
      <c r="L16" s="10">
        <v>0</v>
      </c>
      <c r="M16" s="11">
        <v>5512</v>
      </c>
      <c r="P16" s="27"/>
    </row>
    <row r="17" spans="1:17" ht="15.6" thickTop="1" thickBot="1" x14ac:dyDescent="0.35">
      <c r="A17" s="31"/>
      <c r="B17" s="9" t="s">
        <v>22</v>
      </c>
      <c r="C17" s="10">
        <f t="shared" si="0"/>
        <v>21705.599999999999</v>
      </c>
      <c r="D17" s="10">
        <v>6503.3</v>
      </c>
      <c r="E17" s="10">
        <v>1200</v>
      </c>
      <c r="F17" s="10">
        <v>972.65</v>
      </c>
      <c r="G17" s="10">
        <v>285.88</v>
      </c>
      <c r="H17" s="10">
        <v>123</v>
      </c>
      <c r="I17" s="10"/>
      <c r="J17" s="10">
        <v>2095</v>
      </c>
      <c r="K17" s="10">
        <v>684.4</v>
      </c>
      <c r="L17" s="10">
        <v>1800</v>
      </c>
      <c r="M17" s="11">
        <v>8041.37</v>
      </c>
      <c r="P17" s="27"/>
    </row>
    <row r="18" spans="1:17" ht="15.6" thickTop="1" thickBot="1" x14ac:dyDescent="0.35">
      <c r="A18" s="31"/>
      <c r="B18" s="9" t="s">
        <v>23</v>
      </c>
      <c r="C18" s="10">
        <f t="shared" si="0"/>
        <v>49570.310000000005</v>
      </c>
      <c r="D18" s="10">
        <v>2113.04</v>
      </c>
      <c r="E18" s="10">
        <v>248</v>
      </c>
      <c r="F18" s="10">
        <v>0</v>
      </c>
      <c r="G18" s="10">
        <v>0</v>
      </c>
      <c r="H18" s="10">
        <v>331</v>
      </c>
      <c r="I18" s="10">
        <v>39810</v>
      </c>
      <c r="J18" s="10">
        <v>2034</v>
      </c>
      <c r="K18" s="10">
        <v>398.4</v>
      </c>
      <c r="L18" s="10">
        <v>1880</v>
      </c>
      <c r="M18" s="11">
        <v>2755.87</v>
      </c>
    </row>
    <row r="19" spans="1:17" ht="15.6" thickTop="1" thickBot="1" x14ac:dyDescent="0.35">
      <c r="A19" s="31"/>
      <c r="B19" s="9" t="s">
        <v>24</v>
      </c>
      <c r="C19" s="10">
        <f t="shared" si="0"/>
        <v>0</v>
      </c>
      <c r="D19" s="10"/>
      <c r="E19" s="10"/>
      <c r="F19" s="10"/>
      <c r="G19" s="10"/>
      <c r="H19" s="10"/>
      <c r="I19" s="10"/>
      <c r="J19" s="10"/>
      <c r="K19" s="10"/>
      <c r="L19" s="10"/>
      <c r="M19" s="11"/>
      <c r="Q19" s="27"/>
    </row>
    <row r="20" spans="1:17" ht="15.6" thickTop="1" thickBot="1" x14ac:dyDescent="0.35">
      <c r="A20" s="31"/>
      <c r="B20" s="9" t="s">
        <v>25</v>
      </c>
      <c r="C20" s="10">
        <f t="shared" si="0"/>
        <v>0</v>
      </c>
      <c r="D20" s="10"/>
      <c r="E20" s="10"/>
      <c r="F20" s="10"/>
      <c r="G20" s="10"/>
      <c r="H20" s="10"/>
      <c r="I20" s="10"/>
      <c r="J20" s="10"/>
      <c r="K20" s="10"/>
      <c r="L20" s="10"/>
      <c r="M20" s="11"/>
    </row>
    <row r="21" spans="1:17" ht="15.6" thickTop="1" thickBot="1" x14ac:dyDescent="0.35">
      <c r="A21" s="32"/>
      <c r="B21" s="15" t="s">
        <v>26</v>
      </c>
      <c r="C21" s="16">
        <f>C9+C10+C11+C12+C13+C14+C15+C16+C17+C18+C19+C20</f>
        <v>1217469.6300000001</v>
      </c>
      <c r="D21" s="16">
        <f>SUM(D9:D20)</f>
        <v>70381.62999999999</v>
      </c>
      <c r="E21" s="16">
        <f t="shared" ref="E21:M21" si="1">SUM(E9:E20)</f>
        <v>75910.8</v>
      </c>
      <c r="F21" s="16">
        <f t="shared" si="1"/>
        <v>1084.72</v>
      </c>
      <c r="G21" s="16">
        <f t="shared" si="1"/>
        <v>3238.2400000000002</v>
      </c>
      <c r="H21" s="16">
        <f t="shared" si="1"/>
        <v>2529.5</v>
      </c>
      <c r="I21" s="16">
        <f t="shared" si="1"/>
        <v>86468.75</v>
      </c>
      <c r="J21" s="16">
        <f t="shared" si="1"/>
        <v>20364</v>
      </c>
      <c r="K21" s="16">
        <f t="shared" si="1"/>
        <v>6897.4499999999989</v>
      </c>
      <c r="L21" s="16">
        <f t="shared" si="1"/>
        <v>12360</v>
      </c>
      <c r="M21" s="17">
        <f t="shared" si="1"/>
        <v>938234.54</v>
      </c>
    </row>
    <row r="23" spans="1:17" x14ac:dyDescent="0.3">
      <c r="D23" s="27"/>
      <c r="O23" s="27"/>
    </row>
    <row r="24" spans="1:17" x14ac:dyDescent="0.3">
      <c r="C24" s="27"/>
      <c r="D24" s="30"/>
      <c r="E24" s="30"/>
      <c r="F24" s="30"/>
      <c r="G24" s="27"/>
    </row>
    <row r="25" spans="1:17" x14ac:dyDescent="0.3">
      <c r="C25" s="30"/>
      <c r="F25" s="27"/>
      <c r="H25" s="27"/>
      <c r="I25" s="27"/>
      <c r="K25" s="27"/>
    </row>
    <row r="26" spans="1:17" x14ac:dyDescent="0.3">
      <c r="D26" s="30"/>
      <c r="F26" s="27"/>
      <c r="G26" s="27"/>
      <c r="I26" s="27"/>
    </row>
    <row r="27" spans="1:17" x14ac:dyDescent="0.3">
      <c r="C27" s="27"/>
      <c r="H27" s="27"/>
    </row>
    <row r="29" spans="1:17" x14ac:dyDescent="0.3">
      <c r="D29" s="27"/>
    </row>
  </sheetData>
  <mergeCells count="1">
    <mergeCell ref="A9:A2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"/>
  <sheetViews>
    <sheetView workbookViewId="0">
      <selection activeCell="C20" sqref="C20"/>
    </sheetView>
  </sheetViews>
  <sheetFormatPr defaultRowHeight="14.4" x14ac:dyDescent="0.3"/>
  <cols>
    <col min="2" max="2" width="14" customWidth="1"/>
    <col min="3" max="3" width="14.44140625" customWidth="1"/>
    <col min="4" max="4" width="12.33203125" customWidth="1"/>
    <col min="5" max="5" width="11.44140625" customWidth="1"/>
    <col min="6" max="6" width="15" customWidth="1"/>
    <col min="7" max="7" width="14" customWidth="1"/>
    <col min="8" max="8" width="13.88671875" customWidth="1"/>
    <col min="9" max="10" width="13.6640625" bestFit="1" customWidth="1"/>
    <col min="11" max="11" width="13.44140625" customWidth="1"/>
    <col min="12" max="12" width="11.33203125" customWidth="1"/>
    <col min="13" max="13" width="12.6640625" customWidth="1"/>
    <col min="14" max="15" width="13.33203125" customWidth="1"/>
    <col min="16" max="16" width="12.88671875" customWidth="1"/>
    <col min="17" max="18" width="12.5546875" customWidth="1"/>
    <col min="19" max="19" width="12.44140625" customWidth="1"/>
    <col min="20" max="20" width="13.33203125" customWidth="1"/>
  </cols>
  <sheetData>
    <row r="1" spans="1:22" ht="72.75" customHeight="1" x14ac:dyDescent="0.3">
      <c r="A1" s="33" t="s">
        <v>27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18"/>
    </row>
    <row r="2" spans="1:22" ht="24.75" customHeight="1" thickBot="1" x14ac:dyDescent="0.35">
      <c r="B2" s="18"/>
      <c r="U2" s="18"/>
    </row>
    <row r="3" spans="1:22" ht="44.25" customHeight="1" thickTop="1" thickBot="1" x14ac:dyDescent="0.35">
      <c r="A3" s="19" t="s">
        <v>28</v>
      </c>
      <c r="B3" s="20" t="s">
        <v>29</v>
      </c>
      <c r="C3" s="20" t="s">
        <v>30</v>
      </c>
      <c r="D3" s="20" t="s">
        <v>31</v>
      </c>
      <c r="E3" s="20" t="s">
        <v>32</v>
      </c>
      <c r="F3" s="20" t="s">
        <v>33</v>
      </c>
      <c r="G3" s="20" t="s">
        <v>34</v>
      </c>
      <c r="H3" s="20" t="s">
        <v>35</v>
      </c>
      <c r="I3" s="20" t="s">
        <v>36</v>
      </c>
      <c r="J3" s="20" t="s">
        <v>31</v>
      </c>
      <c r="K3" s="20" t="s">
        <v>32</v>
      </c>
      <c r="L3" s="20" t="s">
        <v>33</v>
      </c>
      <c r="M3" s="20" t="s">
        <v>34</v>
      </c>
      <c r="N3" s="20" t="s">
        <v>35</v>
      </c>
      <c r="O3" s="20" t="s">
        <v>37</v>
      </c>
      <c r="P3" s="20" t="s">
        <v>31</v>
      </c>
      <c r="Q3" s="20" t="s">
        <v>32</v>
      </c>
      <c r="R3" s="20" t="s">
        <v>33</v>
      </c>
      <c r="S3" s="20" t="s">
        <v>34</v>
      </c>
      <c r="T3" s="20" t="s">
        <v>35</v>
      </c>
      <c r="U3" s="18"/>
    </row>
    <row r="4" spans="1:22" ht="15.6" thickTop="1" thickBot="1" x14ac:dyDescent="0.35">
      <c r="A4" s="21" t="s">
        <v>38</v>
      </c>
      <c r="B4" s="22">
        <f t="shared" ref="B4:B14" si="0">C4+I4+O4</f>
        <v>187616.32</v>
      </c>
      <c r="C4" s="22">
        <f>D4+E4+F4+G4+H4</f>
        <v>68444.160000000003</v>
      </c>
      <c r="D4" s="22">
        <v>68444.160000000003</v>
      </c>
      <c r="E4" s="22">
        <v>0</v>
      </c>
      <c r="F4" s="22">
        <v>0</v>
      </c>
      <c r="G4" s="22">
        <v>0</v>
      </c>
      <c r="H4" s="22">
        <v>0</v>
      </c>
      <c r="I4" s="22">
        <f>J4+K4+L4+M4+N4</f>
        <v>95501.86</v>
      </c>
      <c r="J4" s="22">
        <v>95501.86</v>
      </c>
      <c r="K4" s="22">
        <v>0</v>
      </c>
      <c r="L4" s="22">
        <v>0</v>
      </c>
      <c r="M4" s="22">
        <v>0</v>
      </c>
      <c r="N4" s="22">
        <v>0</v>
      </c>
      <c r="O4" s="22">
        <f>P4+Q4+R4+S4+T4</f>
        <v>23670.3</v>
      </c>
      <c r="P4" s="22">
        <v>23670.3</v>
      </c>
      <c r="Q4" s="22">
        <v>0</v>
      </c>
      <c r="R4" s="22">
        <v>0</v>
      </c>
      <c r="S4" s="22">
        <v>0</v>
      </c>
      <c r="T4" s="22">
        <v>0</v>
      </c>
      <c r="U4" s="18"/>
      <c r="V4" s="18"/>
    </row>
    <row r="5" spans="1:22" ht="15.6" thickTop="1" thickBot="1" x14ac:dyDescent="0.35">
      <c r="A5" s="21" t="s">
        <v>39</v>
      </c>
      <c r="B5" s="22">
        <f t="shared" si="0"/>
        <v>196881.28999999998</v>
      </c>
      <c r="C5" s="22">
        <f t="shared" ref="C5:C13" si="1">D5+E5+F5+G5+H5</f>
        <v>71750.48000000001</v>
      </c>
      <c r="D5" s="22">
        <v>61350.48</v>
      </c>
      <c r="E5" s="22">
        <v>10400</v>
      </c>
      <c r="F5" s="22">
        <v>0</v>
      </c>
      <c r="G5" s="22">
        <v>0</v>
      </c>
      <c r="H5" s="22">
        <v>0</v>
      </c>
      <c r="I5" s="22">
        <f t="shared" ref="I5:I11" si="2">J5+K5+L5+M5+N5</f>
        <v>100276.95</v>
      </c>
      <c r="J5" s="22">
        <v>100276.95</v>
      </c>
      <c r="K5" s="22">
        <v>0</v>
      </c>
      <c r="L5" s="22">
        <v>0</v>
      </c>
      <c r="M5" s="22">
        <v>0</v>
      </c>
      <c r="N5" s="22">
        <v>0</v>
      </c>
      <c r="O5" s="22">
        <f t="shared" ref="O5:O15" si="3">P5+Q5+R5+S5+T5</f>
        <v>24853.86</v>
      </c>
      <c r="P5" s="23">
        <v>24853.86</v>
      </c>
      <c r="Q5" s="22">
        <v>0</v>
      </c>
      <c r="R5" s="22">
        <v>0</v>
      </c>
      <c r="S5" s="22">
        <v>0</v>
      </c>
      <c r="T5" s="22">
        <v>0</v>
      </c>
      <c r="U5" s="18"/>
      <c r="V5" s="18"/>
    </row>
    <row r="6" spans="1:22" ht="15.6" thickTop="1" thickBot="1" x14ac:dyDescent="0.35">
      <c r="A6" s="21" t="s">
        <v>40</v>
      </c>
      <c r="B6" s="22">
        <f t="shared" si="0"/>
        <v>297019.74</v>
      </c>
      <c r="C6" s="22">
        <f t="shared" si="1"/>
        <v>101134.61</v>
      </c>
      <c r="D6" s="22">
        <v>51126.03</v>
      </c>
      <c r="E6" s="22">
        <v>35118.53</v>
      </c>
      <c r="F6" s="22">
        <v>14090.05</v>
      </c>
      <c r="G6" s="22">
        <v>800</v>
      </c>
      <c r="H6" s="22">
        <v>0</v>
      </c>
      <c r="I6" s="22">
        <f t="shared" si="2"/>
        <v>116794.89</v>
      </c>
      <c r="J6" s="22">
        <v>102866.78</v>
      </c>
      <c r="K6" s="22">
        <v>9732.9699999999993</v>
      </c>
      <c r="L6" s="22">
        <v>4195.1400000000003</v>
      </c>
      <c r="M6" s="22">
        <v>0</v>
      </c>
      <c r="N6" s="22">
        <v>0</v>
      </c>
      <c r="O6" s="22">
        <f t="shared" si="3"/>
        <v>79090.239999999991</v>
      </c>
      <c r="P6" s="22">
        <v>32601.48</v>
      </c>
      <c r="Q6" s="22">
        <v>41571.919999999998</v>
      </c>
      <c r="R6" s="24">
        <v>4916.84</v>
      </c>
      <c r="S6" s="22">
        <v>0</v>
      </c>
      <c r="T6" s="22">
        <v>0</v>
      </c>
      <c r="U6" s="18"/>
      <c r="V6" s="18"/>
    </row>
    <row r="7" spans="1:22" ht="15.6" thickTop="1" thickBot="1" x14ac:dyDescent="0.35">
      <c r="A7" s="21" t="s">
        <v>41</v>
      </c>
      <c r="B7" s="22">
        <f t="shared" si="0"/>
        <v>419365.94</v>
      </c>
      <c r="C7" s="22">
        <f t="shared" si="1"/>
        <v>268169.46999999997</v>
      </c>
      <c r="D7" s="22">
        <v>60416.18</v>
      </c>
      <c r="E7" s="22">
        <v>80143.27</v>
      </c>
      <c r="F7" s="22">
        <v>5631.55</v>
      </c>
      <c r="G7" s="22">
        <v>30809.78</v>
      </c>
      <c r="H7" s="22">
        <v>91168.69</v>
      </c>
      <c r="I7" s="22">
        <f t="shared" si="2"/>
        <v>109662.67000000001</v>
      </c>
      <c r="J7" s="22">
        <v>99137.1</v>
      </c>
      <c r="K7" s="22">
        <v>8984.5499999999993</v>
      </c>
      <c r="L7" s="22">
        <v>1541.02</v>
      </c>
      <c r="M7" s="22">
        <v>0</v>
      </c>
      <c r="N7" s="22">
        <v>0</v>
      </c>
      <c r="O7" s="22">
        <f t="shared" si="3"/>
        <v>41533.800000000003</v>
      </c>
      <c r="P7" s="22">
        <v>26336.2</v>
      </c>
      <c r="Q7" s="22">
        <v>14900.42</v>
      </c>
      <c r="R7" s="22">
        <v>297.18</v>
      </c>
      <c r="S7" s="22">
        <v>0</v>
      </c>
      <c r="T7" s="22">
        <v>0</v>
      </c>
      <c r="U7" s="18"/>
      <c r="V7" s="18"/>
    </row>
    <row r="8" spans="1:22" ht="15.6" thickTop="1" thickBot="1" x14ac:dyDescent="0.35">
      <c r="A8" s="21" t="s">
        <v>42</v>
      </c>
      <c r="B8" s="22">
        <f t="shared" si="0"/>
        <v>322482.52</v>
      </c>
      <c r="C8" s="22">
        <f t="shared" si="1"/>
        <v>160736.12</v>
      </c>
      <c r="D8" s="22">
        <v>58688.26</v>
      </c>
      <c r="E8" s="22">
        <v>34429.71</v>
      </c>
      <c r="F8" s="22">
        <v>6748.35</v>
      </c>
      <c r="G8" s="22">
        <v>30642.3</v>
      </c>
      <c r="H8" s="22">
        <v>30227.5</v>
      </c>
      <c r="I8" s="22">
        <f t="shared" si="2"/>
        <v>127886.68999999999</v>
      </c>
      <c r="J8" s="22">
        <v>99149.48</v>
      </c>
      <c r="K8" s="22">
        <v>12352.72</v>
      </c>
      <c r="L8" s="22">
        <v>1606.79</v>
      </c>
      <c r="M8" s="22">
        <v>0</v>
      </c>
      <c r="N8" s="22">
        <v>14777.7</v>
      </c>
      <c r="O8" s="22">
        <f t="shared" si="3"/>
        <v>33859.71</v>
      </c>
      <c r="P8" s="22">
        <v>27293.25</v>
      </c>
      <c r="Q8" s="22">
        <v>4280.4799999999996</v>
      </c>
      <c r="R8" s="22">
        <v>2285.98</v>
      </c>
      <c r="S8" s="22">
        <v>0</v>
      </c>
      <c r="T8" s="22">
        <v>0</v>
      </c>
      <c r="U8" s="18"/>
      <c r="V8" s="18"/>
    </row>
    <row r="9" spans="1:22" ht="15.6" thickTop="1" thickBot="1" x14ac:dyDescent="0.35">
      <c r="A9" s="21" t="s">
        <v>43</v>
      </c>
      <c r="B9" s="22">
        <f t="shared" si="0"/>
        <v>335172.63</v>
      </c>
      <c r="C9" s="22">
        <f t="shared" si="1"/>
        <v>180544.54</v>
      </c>
      <c r="D9" s="22">
        <v>63343.59</v>
      </c>
      <c r="E9" s="22">
        <v>34933.040000000001</v>
      </c>
      <c r="F9" s="22">
        <v>4190.3100000000004</v>
      </c>
      <c r="G9" s="22">
        <v>44222.6</v>
      </c>
      <c r="H9" s="22">
        <v>33855</v>
      </c>
      <c r="I9" s="22">
        <f t="shared" si="2"/>
        <v>118049.02</v>
      </c>
      <c r="J9" s="22">
        <v>104337.1</v>
      </c>
      <c r="K9" s="22">
        <v>9406.52</v>
      </c>
      <c r="L9" s="22">
        <v>695.4</v>
      </c>
      <c r="M9" s="22">
        <v>0</v>
      </c>
      <c r="N9" s="22">
        <v>3610</v>
      </c>
      <c r="O9" s="22">
        <f>P9+Q9+R9+S9+T9</f>
        <v>36579.07</v>
      </c>
      <c r="P9" s="22">
        <v>27483.64</v>
      </c>
      <c r="Q9" s="22">
        <v>8807.18</v>
      </c>
      <c r="R9" s="22">
        <v>288.25</v>
      </c>
      <c r="S9" s="22">
        <v>0</v>
      </c>
      <c r="T9" s="22">
        <v>0</v>
      </c>
      <c r="U9" s="18"/>
      <c r="V9" s="18"/>
    </row>
    <row r="10" spans="1:22" ht="15.6" thickTop="1" thickBot="1" x14ac:dyDescent="0.35">
      <c r="A10" s="21" t="s">
        <v>44</v>
      </c>
      <c r="B10" s="22">
        <f t="shared" si="0"/>
        <v>266511.52</v>
      </c>
      <c r="C10" s="22">
        <f t="shared" si="1"/>
        <v>131582.6</v>
      </c>
      <c r="D10" s="22">
        <v>85530.62</v>
      </c>
      <c r="E10" s="22">
        <v>30007.88</v>
      </c>
      <c r="F10" s="22">
        <v>7706.62</v>
      </c>
      <c r="G10" s="22">
        <v>5450</v>
      </c>
      <c r="H10" s="22">
        <v>2887.48</v>
      </c>
      <c r="I10" s="22">
        <f t="shared" si="2"/>
        <v>102365.72</v>
      </c>
      <c r="J10" s="22">
        <v>90738.41</v>
      </c>
      <c r="K10" s="22">
        <v>10003.15</v>
      </c>
      <c r="L10" s="22">
        <v>1624.16</v>
      </c>
      <c r="M10" s="22">
        <v>0</v>
      </c>
      <c r="N10" s="22">
        <v>0</v>
      </c>
      <c r="O10" s="22">
        <f t="shared" si="3"/>
        <v>32563.200000000001</v>
      </c>
      <c r="P10" s="22">
        <v>24498.22</v>
      </c>
      <c r="Q10" s="22">
        <v>7895.98</v>
      </c>
      <c r="R10" s="22">
        <v>169</v>
      </c>
      <c r="S10" s="22">
        <v>0</v>
      </c>
      <c r="T10" s="22">
        <v>0</v>
      </c>
      <c r="U10" s="18"/>
      <c r="V10" s="18"/>
    </row>
    <row r="11" spans="1:22" ht="15.6" thickTop="1" thickBot="1" x14ac:dyDescent="0.35">
      <c r="A11" s="21" t="s">
        <v>45</v>
      </c>
      <c r="B11" s="22">
        <f t="shared" si="0"/>
        <v>359103.13</v>
      </c>
      <c r="C11" s="22">
        <f t="shared" si="1"/>
        <v>214092.69</v>
      </c>
      <c r="D11" s="22">
        <v>63114.2</v>
      </c>
      <c r="E11" s="22">
        <v>60706.58</v>
      </c>
      <c r="F11" s="22">
        <v>1689.41</v>
      </c>
      <c r="G11" s="22">
        <v>4200</v>
      </c>
      <c r="H11" s="22">
        <v>84382.5</v>
      </c>
      <c r="I11" s="22">
        <f t="shared" si="2"/>
        <v>111508</v>
      </c>
      <c r="J11" s="22">
        <v>110250.13</v>
      </c>
      <c r="K11" s="22">
        <v>1257.8699999999999</v>
      </c>
      <c r="L11" s="22">
        <v>0</v>
      </c>
      <c r="M11" s="22">
        <v>0</v>
      </c>
      <c r="N11" s="22"/>
      <c r="O11" s="22">
        <f t="shared" si="3"/>
        <v>33502.44</v>
      </c>
      <c r="P11" s="22">
        <v>31909.54</v>
      </c>
      <c r="Q11" s="22">
        <v>1592.9</v>
      </c>
      <c r="R11" s="22">
        <v>0</v>
      </c>
      <c r="S11" s="22">
        <v>0</v>
      </c>
      <c r="T11" s="22">
        <v>0</v>
      </c>
      <c r="U11" s="18"/>
      <c r="V11" s="18"/>
    </row>
    <row r="12" spans="1:22" ht="15.6" thickTop="1" thickBot="1" x14ac:dyDescent="0.35">
      <c r="A12" s="21" t="s">
        <v>46</v>
      </c>
      <c r="B12" s="22">
        <f t="shared" si="0"/>
        <v>518771.68</v>
      </c>
      <c r="C12" s="22">
        <f t="shared" si="1"/>
        <v>352912.64000000001</v>
      </c>
      <c r="D12" s="22">
        <v>64839.46</v>
      </c>
      <c r="E12" s="22">
        <v>144879.03</v>
      </c>
      <c r="F12" s="22">
        <v>15052.19</v>
      </c>
      <c r="G12" s="22">
        <v>9500</v>
      </c>
      <c r="H12" s="22">
        <v>118641.96</v>
      </c>
      <c r="I12" s="22">
        <f>J12+K12+L12+M12+N12</f>
        <v>111734.99</v>
      </c>
      <c r="J12" s="22">
        <v>106504.46</v>
      </c>
      <c r="K12" s="22">
        <v>4054.94</v>
      </c>
      <c r="L12" s="22">
        <v>1175.5899999999999</v>
      </c>
      <c r="M12" s="22">
        <v>0</v>
      </c>
      <c r="N12" s="22">
        <v>0</v>
      </c>
      <c r="O12" s="22">
        <f t="shared" si="3"/>
        <v>54124.05</v>
      </c>
      <c r="P12" s="22">
        <v>28023.3</v>
      </c>
      <c r="Q12" s="22">
        <v>21903.81</v>
      </c>
      <c r="R12" s="22">
        <v>4196.9399999999996</v>
      </c>
      <c r="S12" s="22">
        <v>0</v>
      </c>
      <c r="T12" s="22">
        <v>0</v>
      </c>
      <c r="U12" s="18"/>
      <c r="V12" s="18"/>
    </row>
    <row r="13" spans="1:22" ht="15.6" thickTop="1" thickBot="1" x14ac:dyDescent="0.35">
      <c r="A13" s="21" t="s">
        <v>47</v>
      </c>
      <c r="B13" s="22">
        <f t="shared" si="0"/>
        <v>321621.30999999994</v>
      </c>
      <c r="C13" s="22">
        <f t="shared" si="1"/>
        <v>167914.31</v>
      </c>
      <c r="D13" s="22">
        <v>64954.04</v>
      </c>
      <c r="E13" s="22">
        <v>40051.14</v>
      </c>
      <c r="F13" s="22">
        <v>3525.06</v>
      </c>
      <c r="G13" s="22">
        <v>10304.4</v>
      </c>
      <c r="H13" s="22">
        <v>49079.67</v>
      </c>
      <c r="I13" s="22">
        <f>J13+K13+L13+M13+N13</f>
        <v>122020.21999999999</v>
      </c>
      <c r="J13" s="22">
        <v>106567.15</v>
      </c>
      <c r="K13" s="22">
        <v>11883.34</v>
      </c>
      <c r="L13" s="22">
        <v>3569.73</v>
      </c>
      <c r="M13" s="22">
        <v>0</v>
      </c>
      <c r="N13" s="22">
        <v>0</v>
      </c>
      <c r="O13" s="22">
        <f t="shared" si="3"/>
        <v>31686.78</v>
      </c>
      <c r="P13" s="22">
        <v>26775.42</v>
      </c>
      <c r="Q13" s="22">
        <v>4911.3599999999997</v>
      </c>
      <c r="R13" s="22">
        <v>0</v>
      </c>
      <c r="S13" s="22">
        <v>0</v>
      </c>
      <c r="T13" s="22">
        <v>0</v>
      </c>
      <c r="U13" s="18"/>
      <c r="V13" s="18"/>
    </row>
    <row r="14" spans="1:22" ht="15.6" thickTop="1" thickBot="1" x14ac:dyDescent="0.35">
      <c r="A14" s="21" t="s">
        <v>48</v>
      </c>
      <c r="B14" s="22">
        <f t="shared" si="0"/>
        <v>0</v>
      </c>
      <c r="C14" s="22">
        <f>D14+E14+F14+G14+H14</f>
        <v>0</v>
      </c>
      <c r="D14" s="22"/>
      <c r="E14" s="22"/>
      <c r="F14" s="22"/>
      <c r="G14" s="22"/>
      <c r="H14" s="22"/>
      <c r="I14" s="22">
        <f>J14+K14+L14+M14+N14</f>
        <v>0</v>
      </c>
      <c r="J14" s="22"/>
      <c r="K14" s="22"/>
      <c r="L14" s="22"/>
      <c r="M14" s="22"/>
      <c r="N14" s="22"/>
      <c r="O14" s="22">
        <f t="shared" si="3"/>
        <v>0</v>
      </c>
      <c r="P14" s="22"/>
      <c r="Q14" s="22"/>
      <c r="R14" s="22"/>
      <c r="S14" s="22"/>
      <c r="T14" s="22"/>
      <c r="U14" s="18"/>
      <c r="V14" s="18"/>
    </row>
    <row r="15" spans="1:22" ht="15.6" thickTop="1" thickBot="1" x14ac:dyDescent="0.35">
      <c r="A15" s="21" t="s">
        <v>49</v>
      </c>
      <c r="B15" s="22">
        <f>C15+I15+O15</f>
        <v>0</v>
      </c>
      <c r="C15" s="22">
        <f>D15+E15+F15+G15+H15</f>
        <v>0</v>
      </c>
      <c r="D15" s="22"/>
      <c r="E15" s="22"/>
      <c r="F15" s="22"/>
      <c r="G15" s="22"/>
      <c r="H15" s="22"/>
      <c r="I15" s="22">
        <f>J15+K15+L15+M15+N15</f>
        <v>0</v>
      </c>
      <c r="J15" s="22"/>
      <c r="K15" s="22"/>
      <c r="L15" s="22"/>
      <c r="M15" s="22"/>
      <c r="N15" s="22"/>
      <c r="O15" s="22">
        <f t="shared" si="3"/>
        <v>0</v>
      </c>
      <c r="P15" s="22"/>
      <c r="Q15" s="22"/>
      <c r="R15" s="22"/>
      <c r="S15" s="22"/>
      <c r="T15" s="22"/>
      <c r="U15" s="18"/>
      <c r="V15" s="18"/>
    </row>
    <row r="16" spans="1:22" ht="15.6" thickTop="1" thickBot="1" x14ac:dyDescent="0.35">
      <c r="A16" s="25" t="s">
        <v>50</v>
      </c>
      <c r="B16" s="26">
        <f>SUM(B4:B15)</f>
        <v>3224546.08</v>
      </c>
      <c r="C16" s="26">
        <f>SUM(C4:C15)</f>
        <v>1717281.62</v>
      </c>
      <c r="D16" s="26">
        <f>SUM(D4:D15)</f>
        <v>641807.02</v>
      </c>
      <c r="E16" s="26">
        <f t="shared" ref="E16:T16" si="4">SUM(E4:E15)</f>
        <v>470669.18000000005</v>
      </c>
      <c r="F16" s="26">
        <f t="shared" si="4"/>
        <v>58633.54</v>
      </c>
      <c r="G16" s="26">
        <f t="shared" si="4"/>
        <v>135929.07999999999</v>
      </c>
      <c r="H16" s="26">
        <f t="shared" si="4"/>
        <v>410242.8</v>
      </c>
      <c r="I16" s="26">
        <f t="shared" si="4"/>
        <v>1115801.01</v>
      </c>
      <c r="J16" s="26">
        <f t="shared" si="4"/>
        <v>1015329.4199999999</v>
      </c>
      <c r="K16" s="26">
        <f t="shared" si="4"/>
        <v>67676.06</v>
      </c>
      <c r="L16" s="26">
        <f t="shared" si="4"/>
        <v>14407.83</v>
      </c>
      <c r="M16" s="26">
        <f t="shared" si="4"/>
        <v>0</v>
      </c>
      <c r="N16" s="26">
        <f t="shared" si="4"/>
        <v>18387.7</v>
      </c>
      <c r="O16" s="26">
        <f t="shared" si="4"/>
        <v>391463.44999999995</v>
      </c>
      <c r="P16" s="26">
        <f t="shared" si="4"/>
        <v>273445.20999999996</v>
      </c>
      <c r="Q16" s="26">
        <f t="shared" si="4"/>
        <v>105864.04999999999</v>
      </c>
      <c r="R16" s="26">
        <f t="shared" si="4"/>
        <v>12154.189999999999</v>
      </c>
      <c r="S16" s="26">
        <f t="shared" si="4"/>
        <v>0</v>
      </c>
      <c r="T16" s="26">
        <f t="shared" si="4"/>
        <v>0</v>
      </c>
      <c r="U16" s="18"/>
    </row>
    <row r="17" spans="2:12" ht="15" thickTop="1" x14ac:dyDescent="0.3"/>
    <row r="18" spans="2:12" x14ac:dyDescent="0.3">
      <c r="F18" s="18"/>
      <c r="G18" s="18"/>
    </row>
    <row r="19" spans="2:12" x14ac:dyDescent="0.3">
      <c r="B19" s="18"/>
      <c r="C19" s="18"/>
      <c r="F19" s="18"/>
    </row>
    <row r="20" spans="2:12" x14ac:dyDescent="0.3">
      <c r="D20" s="18"/>
      <c r="F20" s="18"/>
      <c r="G20" s="18"/>
      <c r="H20" s="18"/>
    </row>
    <row r="21" spans="2:12" ht="15.6" x14ac:dyDescent="0.3">
      <c r="D21" s="18"/>
      <c r="E21" s="18"/>
      <c r="F21" s="18"/>
      <c r="I21" s="18"/>
      <c r="J21" s="18"/>
      <c r="L21" s="28"/>
    </row>
    <row r="22" spans="2:12" x14ac:dyDescent="0.3">
      <c r="D22" s="18"/>
      <c r="F22" s="18"/>
      <c r="H22" s="18"/>
    </row>
    <row r="23" spans="2:12" x14ac:dyDescent="0.3">
      <c r="D23" s="18"/>
      <c r="G23" s="18"/>
    </row>
    <row r="24" spans="2:12" x14ac:dyDescent="0.3">
      <c r="D24" s="18"/>
      <c r="F24" s="18"/>
      <c r="H24" s="18"/>
      <c r="I24" s="18"/>
    </row>
    <row r="25" spans="2:12" x14ac:dyDescent="0.3">
      <c r="F25" s="18"/>
      <c r="I25" s="18"/>
      <c r="K25" s="18"/>
      <c r="L25" s="18"/>
    </row>
  </sheetData>
  <mergeCells count="1">
    <mergeCell ref="A1:T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Pranimet Tetor 2025</vt:lpstr>
      <vt:lpstr>Shpenzimet Tetor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Lindita Ballazhi</dc:creator>
  <cp:lastModifiedBy>admin</cp:lastModifiedBy>
  <dcterms:created xsi:type="dcterms:W3CDTF">2025-05-12T09:41:21Z</dcterms:created>
  <dcterms:modified xsi:type="dcterms:W3CDTF">2025-11-14T18:05:42Z</dcterms:modified>
</cp:coreProperties>
</file>