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 activeTab="1"/>
  </bookViews>
  <sheets>
    <sheet name="Pagesat Janar-Nëtor 2022" sheetId="1" r:id="rId1"/>
    <sheet name="Pranimet Janar-Nëtor 2022" sheetId="3" r:id="rId2"/>
  </sheets>
  <calcPr calcId="162913"/>
</workbook>
</file>

<file path=xl/calcChain.xml><?xml version="1.0" encoding="utf-8"?>
<calcChain xmlns="http://schemas.openxmlformats.org/spreadsheetml/2006/main"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<sst xmlns="http://schemas.openxmlformats.org/spreadsheetml/2006/main" count="143" uniqueCount="81">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</sst>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88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 applyProtection="1">
      <alignment horizontal="right" vertical="center" wrapText="1"/>
    </xf>
    <xf numFmtId="4" fontId="36" fillId="52" borderId="69" xfId="0" applyNumberFormat="1" applyFont="1" applyFill="1" applyBorder="1" applyAlignment="1" applyProtection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0" fontId="0" fillId="0" borderId="0" xfId="0" applyAlignment="1">
      <alignment wrapText="1"/>
    </xf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 applyProtection="1">
      <alignment vertical="center" wrapText="1"/>
    </xf>
    <xf numFmtId="4" fontId="35" fillId="52" borderId="63" xfId="0" applyNumberFormat="1" applyFont="1" applyFill="1" applyBorder="1" applyAlignment="1" applyProtection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4" fontId="0" fillId="0" borderId="0" xfId="0" applyNumberFormat="1" applyAlignment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6"/>
  <sheetViews>
    <sheetView workbookViewId="0">
      <pane xSplit="1" ySplit="7" topLeftCell="B49" activePane="bottomRight" state="frozen"/>
      <selection pane="topRight" activeCell="B1" sqref="B1"/>
      <selection pane="bottomLeft" activeCell="A8" sqref="A8"/>
      <selection pane="bottomRight" activeCell="C57" sqref="C57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3.85546875" customWidth="1"/>
    <col min="5" max="5" width="10.5703125" bestFit="1" customWidth="1"/>
    <col min="6" max="6" width="11.5703125" bestFit="1" customWidth="1"/>
    <col min="7" max="7" width="10.5703125" bestFit="1" customWidth="1"/>
    <col min="8" max="8" width="15.5703125" customWidth="1"/>
    <col min="9" max="9" width="12.7109375" customWidth="1"/>
    <col min="10" max="10" width="11" customWidth="1"/>
    <col min="11" max="11" width="10.5703125" bestFit="1" customWidth="1"/>
    <col min="12" max="12" width="9.140625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78"/>
      <c r="B6" s="178"/>
      <c r="C6" s="170" t="s">
        <v>0</v>
      </c>
      <c r="D6" s="168" t="s">
        <v>1</v>
      </c>
      <c r="E6" s="180" t="s">
        <v>2</v>
      </c>
      <c r="F6" s="28"/>
      <c r="G6" s="28"/>
      <c r="H6" s="28"/>
      <c r="I6" s="28"/>
      <c r="J6" s="79"/>
      <c r="K6" s="165" t="s">
        <v>7</v>
      </c>
      <c r="L6" s="29"/>
      <c r="M6" s="29"/>
      <c r="N6" s="29"/>
      <c r="O6" s="29"/>
      <c r="P6" s="29"/>
      <c r="Q6" s="167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179"/>
      <c r="B7" s="179"/>
      <c r="C7" s="171"/>
      <c r="D7" s="169"/>
      <c r="E7" s="181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66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66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75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76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76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76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76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76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76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76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76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76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76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76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177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72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73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73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73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73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73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73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73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73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73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73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73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74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62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63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63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63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63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63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63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63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63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63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63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63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64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62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63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63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63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25">
      <c r="A51" s="163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 x14ac:dyDescent="0.25">
      <c r="A52" s="163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2" x14ac:dyDescent="0.25">
      <c r="A53" s="163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3">
        <v>36553.699999999997</v>
      </c>
      <c r="G53" s="137">
        <v>46210.46</v>
      </c>
      <c r="H53" s="143">
        <v>2923.48</v>
      </c>
      <c r="I53" s="143">
        <v>1900</v>
      </c>
      <c r="J53" s="143">
        <v>14693.33</v>
      </c>
      <c r="K53" s="54">
        <f t="shared" si="19"/>
        <v>78679.62</v>
      </c>
      <c r="L53" s="144">
        <v>66190.41</v>
      </c>
      <c r="M53" s="143">
        <v>11759.12</v>
      </c>
      <c r="N53" s="143">
        <v>730.09</v>
      </c>
      <c r="O53" s="10">
        <v>0</v>
      </c>
      <c r="P53" s="60">
        <v>0</v>
      </c>
      <c r="Q53" s="58">
        <f>R53+S53+T53</f>
        <v>27868.35</v>
      </c>
      <c r="R53" s="143">
        <v>21804.17</v>
      </c>
      <c r="S53" s="143">
        <v>5381.72</v>
      </c>
      <c r="T53" s="143">
        <v>682.46</v>
      </c>
      <c r="U53" s="10">
        <v>0</v>
      </c>
      <c r="V53" s="78">
        <v>0</v>
      </c>
    </row>
    <row r="54" spans="1:22" x14ac:dyDescent="0.25">
      <c r="A54" s="163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2" x14ac:dyDescent="0.25">
      <c r="A55" s="163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2" x14ac:dyDescent="0.25">
      <c r="A56" s="163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58">
        <v>4170</v>
      </c>
      <c r="J56" s="157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2" x14ac:dyDescent="0.25">
      <c r="A57" s="163"/>
      <c r="B57" s="68" t="s">
        <v>78</v>
      </c>
      <c r="C57" s="45">
        <f t="shared" si="16"/>
        <v>302072.53000000003</v>
      </c>
      <c r="D57" s="40">
        <f t="shared" si="17"/>
        <v>302072.53000000003</v>
      </c>
      <c r="E57" s="54">
        <f t="shared" si="18"/>
        <v>165147.9</v>
      </c>
      <c r="F57" s="46">
        <v>43008.25</v>
      </c>
      <c r="G57" s="5">
        <v>29206.31</v>
      </c>
      <c r="H57" s="5">
        <v>3568.01</v>
      </c>
      <c r="I57" s="5">
        <v>2500</v>
      </c>
      <c r="J57" s="36">
        <v>86865.33</v>
      </c>
      <c r="K57" s="54">
        <f t="shared" si="19"/>
        <v>100820.88</v>
      </c>
      <c r="L57" s="46">
        <v>64016.25</v>
      </c>
      <c r="M57" s="5">
        <v>36102.76</v>
      </c>
      <c r="N57" s="5">
        <v>701.87</v>
      </c>
      <c r="O57" s="5">
        <v>0</v>
      </c>
      <c r="P57" s="61">
        <v>0</v>
      </c>
      <c r="Q57" s="55">
        <f>R57+S57+T57+U57+V57</f>
        <v>36103.75</v>
      </c>
      <c r="R57" s="46">
        <v>19874.03</v>
      </c>
      <c r="S57" s="5">
        <v>15663.43</v>
      </c>
      <c r="T57" s="5">
        <v>566.29</v>
      </c>
      <c r="U57" s="5">
        <v>0</v>
      </c>
      <c r="V57" s="36">
        <v>0</v>
      </c>
    </row>
    <row r="58" spans="1:22" ht="15.75" thickBot="1" x14ac:dyDescent="0.3">
      <c r="A58" s="163"/>
      <c r="B58" s="69" t="s">
        <v>79</v>
      </c>
      <c r="C58" s="45">
        <f t="shared" si="16"/>
        <v>0</v>
      </c>
      <c r="D58" s="40">
        <f t="shared" si="17"/>
        <v>0</v>
      </c>
      <c r="E58" s="56">
        <f t="shared" ref="E58" si="21">F58+G58+H58+I58+J58</f>
        <v>0</v>
      </c>
      <c r="F58" s="47"/>
      <c r="G58" s="6"/>
      <c r="H58" s="6"/>
      <c r="I58" s="6"/>
      <c r="J58" s="37"/>
      <c r="K58" s="54">
        <f t="shared" si="19"/>
        <v>0</v>
      </c>
      <c r="L58" s="47"/>
      <c r="M58" s="6"/>
      <c r="N58" s="6"/>
      <c r="O58" s="6"/>
      <c r="P58" s="62"/>
      <c r="Q58" s="56">
        <f t="shared" ref="Q58" si="22">R58+S58+T58+U58+V58</f>
        <v>0</v>
      </c>
      <c r="R58" s="47"/>
      <c r="S58" s="6"/>
      <c r="T58" s="6"/>
      <c r="U58" s="6"/>
      <c r="V58" s="37"/>
    </row>
    <row r="59" spans="1:22" ht="15.75" thickBot="1" x14ac:dyDescent="0.3">
      <c r="A59" s="164"/>
      <c r="B59" s="72" t="s">
        <v>80</v>
      </c>
      <c r="C59" s="73">
        <f>SUM(C47:C58)</f>
        <v>2248401.8199999998</v>
      </c>
      <c r="D59" s="74">
        <f t="shared" ref="D59:V59" si="23">SUM(D47:D58)</f>
        <v>2138525.37</v>
      </c>
      <c r="E59" s="75">
        <f t="shared" si="23"/>
        <v>992904.57000000007</v>
      </c>
      <c r="F59" s="73">
        <f t="shared" si="23"/>
        <v>423724.81000000006</v>
      </c>
      <c r="G59" s="76">
        <f t="shared" si="23"/>
        <v>200383.74</v>
      </c>
      <c r="H59" s="76">
        <f t="shared" si="23"/>
        <v>41093.86</v>
      </c>
      <c r="I59" s="76">
        <f t="shared" si="23"/>
        <v>59420.009999999995</v>
      </c>
      <c r="J59" s="77">
        <f t="shared" si="23"/>
        <v>268282.14999999997</v>
      </c>
      <c r="K59" s="75">
        <f t="shared" si="23"/>
        <v>933378.25999999989</v>
      </c>
      <c r="L59" s="73">
        <f>SUM(L47:L58)</f>
        <v>821803.94</v>
      </c>
      <c r="M59" s="76">
        <f t="shared" si="23"/>
        <v>88061.700000000012</v>
      </c>
      <c r="N59" s="76">
        <f t="shared" si="23"/>
        <v>8512.619999999999</v>
      </c>
      <c r="O59" s="76">
        <f t="shared" si="23"/>
        <v>15000</v>
      </c>
      <c r="P59" s="74">
        <f t="shared" si="23"/>
        <v>0</v>
      </c>
      <c r="Q59" s="75">
        <f t="shared" si="23"/>
        <v>322209.99</v>
      </c>
      <c r="R59" s="73">
        <f t="shared" si="23"/>
        <v>243174.37</v>
      </c>
      <c r="S59" s="76">
        <f t="shared" si="23"/>
        <v>45829.64</v>
      </c>
      <c r="T59" s="76">
        <f t="shared" si="23"/>
        <v>5907.9000000000005</v>
      </c>
      <c r="U59" s="76">
        <f t="shared" si="23"/>
        <v>0</v>
      </c>
      <c r="V59" s="77">
        <f t="shared" si="23"/>
        <v>27298.080000000002</v>
      </c>
    </row>
    <row r="63" spans="1:22" ht="14.45" customHeight="1" x14ac:dyDescent="0.25"/>
    <row r="66" spans="3:3" x14ac:dyDescent="0.25">
      <c r="C66" s="147"/>
    </row>
  </sheetData>
  <mergeCells count="11"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pane ySplit="4" topLeftCell="A5" activePane="bottomLeft" state="frozen"/>
      <selection pane="bottomLeft" activeCell="O8" sqref="O8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82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83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83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83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83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83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83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83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83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83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83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83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84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82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83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83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83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83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83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83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83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83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83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83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83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84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85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186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186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186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186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186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186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186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186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186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186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186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187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185">
        <v>2022</v>
      </c>
      <c r="B45" s="124" t="s">
        <v>68</v>
      </c>
      <c r="C45" s="125">
        <f>SUM(D45:M45)</f>
        <v>21162.240000000002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0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186"/>
      <c r="B46" s="128" t="s">
        <v>69</v>
      </c>
      <c r="C46" s="129">
        <f>SUM(D46:M46)</f>
        <v>13325.65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/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186"/>
      <c r="B47" s="128" t="s">
        <v>70</v>
      </c>
      <c r="C47" s="129">
        <f>SUM(D47:M47)</f>
        <v>30757.010000000002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/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186"/>
      <c r="B48" s="128" t="s">
        <v>71</v>
      </c>
      <c r="C48" s="129">
        <f>SUM(D48:M48)</f>
        <v>54023.259999999995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3720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x14ac:dyDescent="0.25">
      <c r="A49" s="186"/>
      <c r="B49" s="128" t="s">
        <v>72</v>
      </c>
      <c r="C49" s="129">
        <f t="shared" ref="C49:C56" si="6">SUM(D49:M49)</f>
        <v>18865.21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186"/>
      <c r="B50" s="128" t="s">
        <v>73</v>
      </c>
      <c r="C50" s="129">
        <f t="shared" si="6"/>
        <v>23378.489999999998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0</v>
      </c>
      <c r="J50" s="130">
        <v>1530</v>
      </c>
      <c r="K50" s="130">
        <v>387.1</v>
      </c>
      <c r="L50" s="145">
        <v>1180</v>
      </c>
      <c r="M50" s="130">
        <v>1693.61</v>
      </c>
      <c r="O50" s="161"/>
      <c r="P50" s="161"/>
    </row>
    <row r="51" spans="1:16" x14ac:dyDescent="0.25">
      <c r="A51" s="186"/>
      <c r="B51" s="128" t="s">
        <v>74</v>
      </c>
      <c r="C51" s="148">
        <f t="shared" si="6"/>
        <v>124160.06</v>
      </c>
      <c r="D51" s="149">
        <v>11260.64</v>
      </c>
      <c r="E51" s="150">
        <v>42643.8</v>
      </c>
      <c r="F51" s="151">
        <v>1680.4</v>
      </c>
      <c r="G51" s="149">
        <v>0</v>
      </c>
      <c r="H51" s="152">
        <v>566</v>
      </c>
      <c r="I51" s="149">
        <v>0</v>
      </c>
      <c r="J51" s="150">
        <v>1660</v>
      </c>
      <c r="K51" s="142">
        <v>633.9</v>
      </c>
      <c r="L51" s="141">
        <v>290</v>
      </c>
      <c r="M51" s="146">
        <v>65425.32</v>
      </c>
      <c r="O51" s="161"/>
      <c r="P51" s="161"/>
    </row>
    <row r="52" spans="1:16" x14ac:dyDescent="0.25">
      <c r="A52" s="186"/>
      <c r="B52" s="128" t="s">
        <v>75</v>
      </c>
      <c r="C52" s="129">
        <f t="shared" si="6"/>
        <v>28703.289999999997</v>
      </c>
      <c r="D52" s="153">
        <v>15726.38</v>
      </c>
      <c r="E52" s="153">
        <v>3987.2</v>
      </c>
      <c r="F52" s="153">
        <v>90</v>
      </c>
      <c r="G52" s="153">
        <v>64.8</v>
      </c>
      <c r="H52" s="154">
        <v>1685</v>
      </c>
      <c r="I52" s="130">
        <v>0</v>
      </c>
      <c r="J52" s="153">
        <v>2640</v>
      </c>
      <c r="K52" s="130">
        <v>0</v>
      </c>
      <c r="L52" s="130">
        <v>0</v>
      </c>
      <c r="M52" s="160">
        <v>4509.91</v>
      </c>
      <c r="O52" s="161"/>
      <c r="P52" s="161"/>
    </row>
    <row r="53" spans="1:16" x14ac:dyDescent="0.25">
      <c r="A53" s="186"/>
      <c r="B53" s="128" t="s">
        <v>76</v>
      </c>
      <c r="C53" s="129">
        <f t="shared" si="6"/>
        <v>18026.830000000002</v>
      </c>
      <c r="D53" s="153">
        <v>8571.81</v>
      </c>
      <c r="E53" s="153">
        <v>3570.6</v>
      </c>
      <c r="F53" s="153">
        <v>5</v>
      </c>
      <c r="G53" s="153">
        <v>48.42</v>
      </c>
      <c r="H53" s="153">
        <v>60</v>
      </c>
      <c r="I53" s="130">
        <v>0</v>
      </c>
      <c r="J53" s="153">
        <v>1680</v>
      </c>
      <c r="K53" s="130">
        <v>0</v>
      </c>
      <c r="L53" s="130">
        <v>0</v>
      </c>
      <c r="M53" s="131">
        <v>4091</v>
      </c>
      <c r="O53" s="161"/>
      <c r="P53" s="161"/>
    </row>
    <row r="54" spans="1:16" x14ac:dyDescent="0.25">
      <c r="A54" s="186"/>
      <c r="B54" s="128" t="s">
        <v>77</v>
      </c>
      <c r="C54" s="129">
        <f>D54+E54+F54+G54+H54+I54+J54+K54+L54+M54</f>
        <v>19615.02</v>
      </c>
      <c r="D54" s="155">
        <v>4446.83</v>
      </c>
      <c r="E54" s="156">
        <v>990.5</v>
      </c>
      <c r="F54" s="156">
        <v>30</v>
      </c>
      <c r="G54" s="156">
        <v>738.59</v>
      </c>
      <c r="H54" s="156">
        <v>3404</v>
      </c>
      <c r="I54" s="156">
        <v>0</v>
      </c>
      <c r="J54" s="155">
        <v>1910</v>
      </c>
      <c r="K54" s="130">
        <v>0</v>
      </c>
      <c r="L54" s="130">
        <v>2155.1</v>
      </c>
      <c r="M54" s="131">
        <v>5940</v>
      </c>
      <c r="O54" s="161"/>
      <c r="P54" s="161"/>
    </row>
    <row r="55" spans="1:16" x14ac:dyDescent="0.25">
      <c r="A55" s="186"/>
      <c r="B55" s="128" t="s">
        <v>78</v>
      </c>
      <c r="C55" s="129">
        <f t="shared" si="6"/>
        <v>15467.89</v>
      </c>
      <c r="D55" s="130">
        <v>7371.59</v>
      </c>
      <c r="E55" s="130">
        <v>3576.2</v>
      </c>
      <c r="F55" s="130">
        <v>0</v>
      </c>
      <c r="G55" s="130">
        <v>186.8</v>
      </c>
      <c r="H55" s="130">
        <v>0</v>
      </c>
      <c r="I55" s="130">
        <v>0</v>
      </c>
      <c r="J55" s="130">
        <v>1520</v>
      </c>
      <c r="K55" s="130">
        <v>1244.3</v>
      </c>
      <c r="L55" s="130">
        <v>1070</v>
      </c>
      <c r="M55" s="131">
        <v>499</v>
      </c>
      <c r="O55" s="159"/>
    </row>
    <row r="56" spans="1:16" x14ac:dyDescent="0.25">
      <c r="A56" s="186"/>
      <c r="B56" s="128" t="s">
        <v>79</v>
      </c>
      <c r="C56" s="129">
        <f t="shared" si="6"/>
        <v>0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  <c r="O56" s="138"/>
    </row>
    <row r="57" spans="1:16" ht="15.75" thickBot="1" x14ac:dyDescent="0.3">
      <c r="A57" s="187"/>
      <c r="B57" s="132" t="s">
        <v>80</v>
      </c>
      <c r="C57" s="133">
        <f>C45+C46+C47+C48+C49+C50+C51+C52+C53+C54+C55+C56</f>
        <v>367484.95</v>
      </c>
      <c r="D57" s="133">
        <f t="shared" ref="D57:M57" si="7">D45+D46+D47+D48+D49+D50+D51+D52+D53+D54+D55+D56</f>
        <v>146426.34</v>
      </c>
      <c r="E57" s="133">
        <f t="shared" si="7"/>
        <v>66907.28</v>
      </c>
      <c r="F57" s="133">
        <f t="shared" si="7"/>
        <v>2707.98</v>
      </c>
      <c r="G57" s="133">
        <f t="shared" si="7"/>
        <v>2469.8100000000004</v>
      </c>
      <c r="H57" s="133">
        <f t="shared" si="7"/>
        <v>9029</v>
      </c>
      <c r="I57" s="133">
        <f t="shared" si="7"/>
        <v>3720</v>
      </c>
      <c r="J57" s="133">
        <f t="shared" si="7"/>
        <v>18170</v>
      </c>
      <c r="K57" s="133">
        <f t="shared" si="7"/>
        <v>3458.8</v>
      </c>
      <c r="L57" s="133">
        <f t="shared" si="7"/>
        <v>10570.1</v>
      </c>
      <c r="M57" s="134">
        <f t="shared" si="7"/>
        <v>104025.64</v>
      </c>
    </row>
    <row r="62" spans="1:16" x14ac:dyDescent="0.25">
      <c r="D62" s="138"/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 Janar-Nëtor 2022</vt:lpstr>
      <vt:lpstr>Pranimet Janar-Nëtor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2022-12-06T12:01:13Z</dcterms:modified>
</cp:coreProperties>
</file>