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workbookProtection lockStructure="1"/>
  <bookViews>
    <workbookView xWindow="0" yWindow="0" windowWidth="28800" windowHeight="12330" firstSheet="2" activeTab="5"/>
  </bookViews>
  <sheets>
    <sheet name="Raporti financiar 1-9" sheetId="1" r:id="rId1"/>
    <sheet name="Raporti buxhetit 1-9" sheetId="2" r:id="rId2"/>
    <sheet name="Krahasimi pagesave 1-9 22-21" sheetId="3" r:id="rId3"/>
    <sheet name="Shpenz. sipas plan.kont." sheetId="4" r:id="rId4"/>
    <sheet name="Shpenzimet kapitale 1-9" sheetId="5" r:id="rId5"/>
    <sheet name="Raport i THV 1-9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4" l="1"/>
  <c r="F83" i="4" s="1"/>
  <c r="C83" i="4"/>
  <c r="F82" i="4"/>
  <c r="F70" i="4"/>
  <c r="F74" i="4"/>
  <c r="F75" i="4"/>
  <c r="F69" i="4"/>
  <c r="E82" i="4"/>
  <c r="E70" i="4"/>
  <c r="E71" i="4"/>
  <c r="E73" i="4"/>
  <c r="E74" i="4"/>
  <c r="E75" i="4"/>
  <c r="E77" i="4"/>
  <c r="E81" i="4"/>
  <c r="E69" i="4"/>
  <c r="F67" i="4"/>
  <c r="F66" i="4"/>
  <c r="F65" i="4"/>
  <c r="E67" i="4"/>
  <c r="E66" i="4"/>
  <c r="E65" i="4"/>
  <c r="F63" i="4"/>
  <c r="F61" i="4"/>
  <c r="F62" i="4"/>
  <c r="F60" i="4"/>
  <c r="E63" i="4"/>
  <c r="E61" i="4"/>
  <c r="E62" i="4"/>
  <c r="E60" i="4"/>
  <c r="F57" i="4"/>
  <c r="F16" i="4"/>
  <c r="F18" i="4"/>
  <c r="F19" i="4"/>
  <c r="F20" i="4"/>
  <c r="F23" i="4"/>
  <c r="F24" i="4"/>
  <c r="F25" i="4"/>
  <c r="F26" i="4"/>
  <c r="F27" i="4"/>
  <c r="F29" i="4"/>
  <c r="F30" i="4"/>
  <c r="F32" i="4"/>
  <c r="F33" i="4"/>
  <c r="F34" i="4"/>
  <c r="F35" i="4"/>
  <c r="F39" i="4"/>
  <c r="F40" i="4"/>
  <c r="F41" i="4"/>
  <c r="F43" i="4"/>
  <c r="F44" i="4"/>
  <c r="F45" i="4"/>
  <c r="F46" i="4"/>
  <c r="F47" i="4"/>
  <c r="F49" i="4"/>
  <c r="F51" i="4"/>
  <c r="F54" i="4"/>
  <c r="F55" i="4"/>
  <c r="F56" i="4"/>
  <c r="F15" i="4"/>
  <c r="E57" i="4"/>
  <c r="E16" i="4"/>
  <c r="E18" i="4"/>
  <c r="E19" i="4"/>
  <c r="E20" i="4"/>
  <c r="E23" i="4"/>
  <c r="E24" i="4"/>
  <c r="E25" i="4"/>
  <c r="E26" i="4"/>
  <c r="E27" i="4"/>
  <c r="E29" i="4"/>
  <c r="E30" i="4"/>
  <c r="E32" i="4"/>
  <c r="E33" i="4"/>
  <c r="E34" i="4"/>
  <c r="E35" i="4"/>
  <c r="E39" i="4"/>
  <c r="E40" i="4"/>
  <c r="E41" i="4"/>
  <c r="E43" i="4"/>
  <c r="E44" i="4"/>
  <c r="E45" i="4"/>
  <c r="E46" i="4"/>
  <c r="E47" i="4"/>
  <c r="E49" i="4"/>
  <c r="E51" i="4"/>
  <c r="E54" i="4"/>
  <c r="E55" i="4"/>
  <c r="E56" i="4"/>
  <c r="E15" i="4"/>
  <c r="F13" i="4"/>
  <c r="F6" i="4"/>
  <c r="F7" i="4"/>
  <c r="F8" i="4"/>
  <c r="F9" i="4"/>
  <c r="F10" i="4"/>
  <c r="F11" i="4"/>
  <c r="F12" i="4"/>
  <c r="F5" i="4"/>
  <c r="E6" i="4"/>
  <c r="E7" i="4"/>
  <c r="E8" i="4"/>
  <c r="E9" i="4"/>
  <c r="E10" i="4"/>
  <c r="E11" i="4"/>
  <c r="E12" i="4"/>
  <c r="E13" i="4"/>
  <c r="E5" i="4"/>
  <c r="E83" i="4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7" i="2"/>
  <c r="H78" i="2"/>
  <c r="H79" i="2"/>
  <c r="H80" i="2"/>
  <c r="H83" i="2"/>
  <c r="H84" i="2"/>
  <c r="H88" i="2"/>
  <c r="H89" i="2"/>
  <c r="H90" i="2"/>
  <c r="H93" i="2"/>
  <c r="H94" i="2"/>
  <c r="H95" i="2"/>
  <c r="H98" i="2"/>
  <c r="H99" i="2"/>
  <c r="H101" i="2"/>
  <c r="H102" i="2"/>
  <c r="H103" i="2"/>
  <c r="H104" i="2"/>
  <c r="H105" i="2"/>
  <c r="H107" i="2"/>
  <c r="H108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7" i="2"/>
  <c r="H138" i="2"/>
  <c r="H7" i="2"/>
</calcChain>
</file>

<file path=xl/sharedStrings.xml><?xml version="1.0" encoding="utf-8"?>
<sst xmlns="http://schemas.openxmlformats.org/spreadsheetml/2006/main" count="432" uniqueCount="264">
  <si>
    <t>DREJTORIA PËR BUXHET DHE FINANCA</t>
  </si>
  <si>
    <t>RAPORT FINANCIAR PËR PERIUDHËN JANAR-SHTATOR 2022</t>
  </si>
  <si>
    <t>Nr. 04/8613/2022</t>
  </si>
  <si>
    <t>Data: 10/10/2022</t>
  </si>
  <si>
    <t>HANI I ELEZIT, SHTATOR 2022</t>
  </si>
  <si>
    <t>Përshkrimi</t>
  </si>
  <si>
    <t>Buxheti Aktual</t>
  </si>
  <si>
    <t>I alokuar</t>
  </si>
  <si>
    <t>I pa alokuar</t>
  </si>
  <si>
    <t>Aktuali</t>
  </si>
  <si>
    <t>Zotim /Obligimet në pritje</t>
  </si>
  <si>
    <t>Buxheti FreeBalance</t>
  </si>
  <si>
    <t>CAT / RESP / PCLASS / SUBCL</t>
  </si>
  <si>
    <t>A</t>
  </si>
  <si>
    <t>B</t>
  </si>
  <si>
    <t>A - B</t>
  </si>
  <si>
    <t>C</t>
  </si>
  <si>
    <t>D</t>
  </si>
  <si>
    <t>A - ( C + D )</t>
  </si>
  <si>
    <t xml:space="preserve">    10 BUXHETI</t>
  </si>
  <si>
    <t xml:space="preserve">      659 HANI I ELEZIT</t>
  </si>
  <si>
    <t xml:space="preserve">        16035 ZYRA E KRYETARIT - HANI I ELEZIT</t>
  </si>
  <si>
    <t xml:space="preserve">          11 PAGA DHE SHTESA</t>
  </si>
  <si>
    <t xml:space="preserve">          13 MALLRA DHE SHËRBIME</t>
  </si>
  <si>
    <t xml:space="preserve">        16335 ADMINISTRATA - HANI I ELEZIT</t>
  </si>
  <si>
    <t xml:space="preserve">          14 SHPENZIME KOMUNALE</t>
  </si>
  <si>
    <t xml:space="preserve">        16935 ZYRA E KUVENDIT KOMUNAL - HANI I ELEZIT</t>
  </si>
  <si>
    <t xml:space="preserve">        17535 BUXHETI - HANI  ELEZIT</t>
  </si>
  <si>
    <t xml:space="preserve">        18444 PARANDALIMI DHE INSPEKTIMI I ZJARRIT</t>
  </si>
  <si>
    <t xml:space="preserve">          30 PASURITË JOFINANCIARE</t>
  </si>
  <si>
    <t xml:space="preserve">        19675 ZYRA LOKALE E KOMUNITETEVE - HANI I ELEZIT</t>
  </si>
  <si>
    <t xml:space="preserve">        47115 PYLLTARIA   INSPEKCIONI - HANI I ELEZIT</t>
  </si>
  <si>
    <t xml:space="preserve">        48035 PLANIFIKIMI DHE ZHVILLIMI EKONOMIK - HANI  ELEZIT</t>
  </si>
  <si>
    <t xml:space="preserve">        66480 PLANIFIKIMI URBANIZMI INSPEKCIONI - HANI  ELEZIT</t>
  </si>
  <si>
    <t xml:space="preserve">        73044 ADMINISTRATA - HANI I ELEZIT</t>
  </si>
  <si>
    <t xml:space="preserve">        75050 SHËRBIMET E KUJDESIT PRIMAR SHËNDETËSOR - HANI I ELEZIT</t>
  </si>
  <si>
    <t xml:space="preserve">        75671 SHËRBIMET SOCIALE - HANI ELEZIT</t>
  </si>
  <si>
    <t xml:space="preserve">        92175 ADMINISTRATA - HANI I ELEZIT</t>
  </si>
  <si>
    <t xml:space="preserve">        92890 ARSIMI PARAFILLOR DHE  ÇERDHET - HANI I  ELEZIT</t>
  </si>
  <si>
    <t xml:space="preserve">        94020 ARSIMI FILLOR - HANI  ELEZIT</t>
  </si>
  <si>
    <t xml:space="preserve">        95220 ARSIMI I MESËM - HANI I ELEZIT</t>
  </si>
  <si>
    <t xml:space="preserve">    21 TE HYRAT VETANAKE</t>
  </si>
  <si>
    <t xml:space="preserve">          20 SUBVENCIONE DHE TRANSFERE</t>
  </si>
  <si>
    <t xml:space="preserve">          50 TË HYRAT JO TATIMORE</t>
  </si>
  <si>
    <t xml:space="preserve">          40 TË HYRAT TATIMORE</t>
  </si>
  <si>
    <t xml:space="preserve">          38 REZERVAT</t>
  </si>
  <si>
    <t xml:space="preserve">    22 TË HYRAT VETANAKE- 2018</t>
  </si>
  <si>
    <t xml:space="preserve">    32 GRANTE TJERA TE JASHTME</t>
  </si>
  <si>
    <t xml:space="preserve">    49 EU-UNIONI EUROPIAN</t>
  </si>
  <si>
    <t xml:space="preserve">          56 TË HYRAT NGA GRANT.PERCAKT.</t>
  </si>
  <si>
    <t xml:space="preserve">          59 KTHIM I DONACIONEVE</t>
  </si>
  <si>
    <t>Totali I Përgjithshëm</t>
  </si>
  <si>
    <t>%</t>
  </si>
  <si>
    <t>KRAHASIMI I PAGESAVE PËR PERIUDHËN JANAR-SHTATOR 2022/2021</t>
  </si>
  <si>
    <t>KATEGORITË EKONOMIKE TË SHPENZIMEVE</t>
  </si>
  <si>
    <t>Buxheti 2022 (aktual)</t>
  </si>
  <si>
    <t>Shpenzimi janar-shtator 2022</t>
  </si>
  <si>
    <t>Buxheti 2021</t>
  </si>
  <si>
    <t>Shpenzimi janar-shtator 2021</t>
  </si>
  <si>
    <t>Krahasimi 2022-2021</t>
  </si>
  <si>
    <t>Nrahasimi ne (%) 2022/2021</t>
  </si>
  <si>
    <t>11 PAGA DHE SHTESA</t>
  </si>
  <si>
    <t>13 MALLRA DHE SHËRBIME</t>
  </si>
  <si>
    <t>14 SHPENZIME KOMUNALE</t>
  </si>
  <si>
    <t>20 SUBVENCIONE DHE TRANSFERE</t>
  </si>
  <si>
    <t>30 SHPENZIME KAPITALE</t>
  </si>
  <si>
    <t>38 REZERVAT</t>
  </si>
  <si>
    <t xml:space="preserve">                     -   </t>
  </si>
  <si>
    <t xml:space="preserve">                      -   </t>
  </si>
  <si>
    <t>TOTALI</t>
  </si>
  <si>
    <t>Shpenzimet sipas planit kontabël për periudhën janar-shtator 2022</t>
  </si>
  <si>
    <t>Kodi</t>
  </si>
  <si>
    <t>Pagat dhe shtesat</t>
  </si>
  <si>
    <t xml:space="preserve"> Shpenzimi janar-shtator 2022 </t>
  </si>
  <si>
    <t xml:space="preserve"> Shpenzimi janar-shtator 2021 </t>
  </si>
  <si>
    <t>Krahasimi në euro</t>
  </si>
  <si>
    <t>Krahasimi në (%)</t>
  </si>
  <si>
    <t>Pagat neto përmes listës së pagave</t>
  </si>
  <si>
    <t>Pagesa për sindikatë</t>
  </si>
  <si>
    <t>Anëtarësim - Oda e infermierëve të Kosovës</t>
  </si>
  <si>
    <t>Anëtarësim - Oda e mjekëve të Kosovës</t>
  </si>
  <si>
    <t>Tatimi  ndaluar në të ardhura personale</t>
  </si>
  <si>
    <t>Kontributi pensional-punëtori</t>
  </si>
  <si>
    <t>Kontributi pensional-punëdhënësi</t>
  </si>
  <si>
    <t>TOTAL</t>
  </si>
  <si>
    <t>Mallrat dhe shërbimet</t>
  </si>
  <si>
    <t>Krahasimi në €</t>
  </si>
  <si>
    <t>Krahasimi në %</t>
  </si>
  <si>
    <t>Shpenzimet e udhëtimit zyrtar brenda vendit (transporti i nxënësve)</t>
  </si>
  <si>
    <t>Shpenzime të vogla - para xhepi</t>
  </si>
  <si>
    <t>Akomodimi i udhëtimit zyrtar jashtë vendit</t>
  </si>
  <si>
    <t>-</t>
  </si>
  <si>
    <t>Shpenzimet për internet</t>
  </si>
  <si>
    <t>Shpenzimet e telefonisë mobile</t>
  </si>
  <si>
    <t>Shpenzimet postare</t>
  </si>
  <si>
    <t>Shpenzime tjera të udhëtimeve zyrtare jasht vendit</t>
  </si>
  <si>
    <t>Shërbimet e përfaqësimit-avokaturës</t>
  </si>
  <si>
    <t>Shërbime të ndryshme shëndetësore</t>
  </si>
  <si>
    <t>Shërbime të ndryshme intektuale dhe këshilldhënëse</t>
  </si>
  <si>
    <t>Shërbime kontraktuese tjera</t>
  </si>
  <si>
    <t>Shërbimet teknike</t>
  </si>
  <si>
    <t>Shpenzimet për anëtarësim</t>
  </si>
  <si>
    <t>Mobilje më pak se 1,000 euro</t>
  </si>
  <si>
    <t>Kompjuter më pak se 1,000 euro</t>
  </si>
  <si>
    <t>Pajisje tjera nën 1,000 euro</t>
  </si>
  <si>
    <t>Blerja e librave dhe veprave artistike</t>
  </si>
  <si>
    <t>Furnizim për zyre</t>
  </si>
  <si>
    <t>Furnizim me ushqim dhe pije (jo dreka zyrtare)</t>
  </si>
  <si>
    <t>Furnizime mjekësore</t>
  </si>
  <si>
    <t>Furnizime pastrimi</t>
  </si>
  <si>
    <t>Furnizim me veshmbathje</t>
  </si>
  <si>
    <t>Akomodim</t>
  </si>
  <si>
    <t>Dru</t>
  </si>
  <si>
    <t>Derivate për gjenerator</t>
  </si>
  <si>
    <t>Karburant për vetura</t>
  </si>
  <si>
    <t>Avans për para të imta (Pety cash)</t>
  </si>
  <si>
    <t xml:space="preserve">Provizioni bankar </t>
  </si>
  <si>
    <t>Regjistrimi i automjeteve</t>
  </si>
  <si>
    <t>Sigurimi i automjeteve</t>
  </si>
  <si>
    <t>Mirëmbajtja dhe riparimi i automjeteve</t>
  </si>
  <si>
    <t>Mirëmbajtja e ndërtesave</t>
  </si>
  <si>
    <t>Mirëmbajtja e shkollave</t>
  </si>
  <si>
    <t>Mirëmbajtja e objekteve shëndetësore</t>
  </si>
  <si>
    <t>Miëmbajtja e rrugëve lokale</t>
  </si>
  <si>
    <t>Mirëmbajtja e mobiljeve dhe paisjeve</t>
  </si>
  <si>
    <t>Qiraja për makineri</t>
  </si>
  <si>
    <t xml:space="preserve">Qiraja - paisjet </t>
  </si>
  <si>
    <t>Reklamat dhe konkurset</t>
  </si>
  <si>
    <t>Botimet e publikimeve</t>
  </si>
  <si>
    <t>Drekat zyrtare</t>
  </si>
  <si>
    <t>Shpenzime-vendimet e gjykatave</t>
  </si>
  <si>
    <t>Totali për mallra dhe shërbime</t>
  </si>
  <si>
    <t>Shpenzimet komunale</t>
  </si>
  <si>
    <t>Rryma</t>
  </si>
  <si>
    <t>Mbeturinat</t>
  </si>
  <si>
    <t>Shpenzimet e telefonisë fikse</t>
  </si>
  <si>
    <t>Subvencione dhe transfere</t>
  </si>
  <si>
    <t>Subvencion për entitete jo-publike</t>
  </si>
  <si>
    <t>Pagesë për përfitues individual</t>
  </si>
  <si>
    <t>Totali për subvencione dhe transfere</t>
  </si>
  <si>
    <t>Shpenzimet kapitale</t>
  </si>
  <si>
    <t>Objektet shëndetësore</t>
  </si>
  <si>
    <t>Objektet kulturore</t>
  </si>
  <si>
    <t>Objektet sportive</t>
  </si>
  <si>
    <t>Ndërtimi i rrugëve lokale</t>
  </si>
  <si>
    <t xml:space="preserve">                    -   </t>
  </si>
  <si>
    <t>Trotuaret</t>
  </si>
  <si>
    <t>Kanalizimi</t>
  </si>
  <si>
    <t>Ujësjellësi</t>
  </si>
  <si>
    <t>Mirëmbajtja investive</t>
  </si>
  <si>
    <t>Furnizim me rrymë, gjenerim dhe transmision</t>
  </si>
  <si>
    <t>Pajisje tjera</t>
  </si>
  <si>
    <t>Kombibus</t>
  </si>
  <si>
    <t>Toka - shpronësim</t>
  </si>
  <si>
    <t>Pagesa - vendime gjyqësore</t>
  </si>
  <si>
    <t>Totali për shpenzime kapitale</t>
  </si>
  <si>
    <t>Totali për të gjitha shpenzimet</t>
  </si>
  <si>
    <r>
      <t xml:space="preserve">Punëtorët me kontratë </t>
    </r>
    <r>
      <rPr>
        <sz val="11"/>
        <color theme="1"/>
        <rFont val="Times New Roman"/>
        <family val="1"/>
      </rPr>
      <t>(jo në listën e pagave)</t>
    </r>
  </si>
  <si>
    <t>(1-5)</t>
  </si>
  <si>
    <t>SHPENZIMET KAPITALE PËR PERIUDHËN JANAR-SHTATOR 2022</t>
  </si>
  <si>
    <t>Nr</t>
  </si>
  <si>
    <t>Programi/përshkrimi</t>
  </si>
  <si>
    <t>10-BKK</t>
  </si>
  <si>
    <t>21-THV</t>
  </si>
  <si>
    <t>IPA FONDE</t>
  </si>
  <si>
    <t>TOTALI 2022</t>
  </si>
  <si>
    <t>SHPENZIMET KAPITALE TOTALE</t>
  </si>
  <si>
    <t>Shërbimet publike dhe emergjenca</t>
  </si>
  <si>
    <t>Parandalimi dhe inspektimi i zjarreve</t>
  </si>
  <si>
    <t>Riparimi i rrugëve dhe trotuareve të Hanit të Elezit</t>
  </si>
  <si>
    <t xml:space="preserve">                -   </t>
  </si>
  <si>
    <t xml:space="preserve">Ndriçimi publik në zonat urbane dhe rurale </t>
  </si>
  <si>
    <t>Shtimi i kapaciteteve të ujit dhe rregullimi i rrjetit të ujësjellësit</t>
  </si>
  <si>
    <t>Vendosja e tabelave digjitale</t>
  </si>
  <si>
    <t>Ndërtimi i ngrohjes qëndrore për institucionet publike</t>
  </si>
  <si>
    <t>Participim për projektet me Efiçencë të energjisë</t>
  </si>
  <si>
    <t>Planifikim urban dhe mjedisi</t>
  </si>
  <si>
    <t xml:space="preserve">Planifikimi urban dhe inspeksioni </t>
  </si>
  <si>
    <t>Fond për shpronësim</t>
  </si>
  <si>
    <t>Rregullimi i shtratit te lumit Lepenc</t>
  </si>
  <si>
    <t>Gjelbërimi i disa hapësirave publike</t>
  </si>
  <si>
    <t>Mjete të lira për bashkëinvestime</t>
  </si>
  <si>
    <t>Ndërtimi i qendrës kulturore në Han të Elezit</t>
  </si>
  <si>
    <t>Ndërtimi i trotuareve për këmbësor në zonat urbane dhe rurale</t>
  </si>
  <si>
    <t>Ndërtimi i mureve mbrojtëse nëpër zonat urbane dhe rurale</t>
  </si>
  <si>
    <t>Rregullimi i parkut në rrugën "Isa Berisha" (asfaltim, trotuar, ndriçim publik, gjelbërim)</t>
  </si>
  <si>
    <t>Rregullimi i varrezave të qytetit</t>
  </si>
  <si>
    <t>Rregullimi i shtigjeve për këmbësor dhe ciklist</t>
  </si>
  <si>
    <t>Kubëza dhe trotuare në Han të Elezit dhe fshatra</t>
  </si>
  <si>
    <t>Rregullimi i kanalizimeve atmosferike në zonat urbane</t>
  </si>
  <si>
    <t>Pyllëzimi i zonave të zhveshura në njësin menaxhuese Uji i bardhë</t>
  </si>
  <si>
    <t>Ndërtimi i asfalteve rrugëve të fsh. Dermjak, Paldenicë, Seçishtë</t>
  </si>
  <si>
    <t xml:space="preserve">Vendosja e paisjeve digjitale E-Kioska </t>
  </si>
  <si>
    <t>Ndërtimi i fushave sportive fsh Rezhancë , Meliq, Lagja e re</t>
  </si>
  <si>
    <t>Asfaltimi i rrugës Gorancë-Krivenik</t>
  </si>
  <si>
    <t>Shëndetësia dhe Mirëqenia Sociale</t>
  </si>
  <si>
    <t>Shërbimet e shëndetësisë primare</t>
  </si>
  <si>
    <t>Rregullimi i infrastrukturës në QKMF (Rregullimi i nxemjes)</t>
  </si>
  <si>
    <t>Renovimi i objektit të QKMFsë</t>
  </si>
  <si>
    <t>Arsimi dhe shkenca</t>
  </si>
  <si>
    <t xml:space="preserve">                  -   </t>
  </si>
  <si>
    <t>Administrata</t>
  </si>
  <si>
    <t xml:space="preserve">Rregullimi i infrastrukturës shkollore </t>
  </si>
  <si>
    <t>Riparimi i objekteve trashëgimore në fshatin Pustenik</t>
  </si>
  <si>
    <t>Ndërtimi i shkallëve emergjente nëper shkolla “Dardania” , “Veli Ballazhi” , “Kështjella e Diturisë”</t>
  </si>
  <si>
    <t>Blerja e pajisjeve sportive për sallat e sportit nëpër shkolla</t>
  </si>
  <si>
    <t>Rregullimin e kanalizimeve në Han të Elezit, rr. Isa Berisha dhe fshatrat: Paldenicë, Seçishtë, Gorancë , Dermjak</t>
  </si>
  <si>
    <t>RAPORT I TË HYRAVE VETANAKE PËR PERIUDHËN JANAR-SHTATOR 2022</t>
  </si>
  <si>
    <t>Realizimi TM3 2022</t>
  </si>
  <si>
    <t>Realizimi TM3 2021</t>
  </si>
  <si>
    <t>Krahasimi në euro TM3-TM3 2022-2021</t>
  </si>
  <si>
    <t>3=1-2</t>
  </si>
  <si>
    <t>Çertifikatat e lindjes</t>
  </si>
  <si>
    <t>Çertifikatat e kurorëzimit</t>
  </si>
  <si>
    <t>Çertifikatat e vdekjes</t>
  </si>
  <si>
    <t>Çertifikata tjera ofiqarie</t>
  </si>
  <si>
    <t>Taksa për verifikimin e dok. të ndryshme</t>
  </si>
  <si>
    <t>Taksa administrative</t>
  </si>
  <si>
    <t>I</t>
  </si>
  <si>
    <t xml:space="preserve">Administrata e Përgjithshme                      </t>
  </si>
  <si>
    <t>Tatimi në pronë dhe në tokë</t>
  </si>
  <si>
    <t>Taksë për regjistrim të automjeteve</t>
  </si>
  <si>
    <t>II</t>
  </si>
  <si>
    <t xml:space="preserve">Buxhet dhe Financa                              </t>
  </si>
  <si>
    <t>Të hyrat nga reklamimet publike</t>
  </si>
  <si>
    <t>Licenca tjera për afarizëm</t>
  </si>
  <si>
    <t>Taksa tjera administrative</t>
  </si>
  <si>
    <t>Gjobat tjera</t>
  </si>
  <si>
    <t>III</t>
  </si>
  <si>
    <t xml:space="preserve">Shërbimet Publike                                 </t>
  </si>
  <si>
    <t>Taksë për ndërrim destinim të tokës</t>
  </si>
  <si>
    <t>IV</t>
  </si>
  <si>
    <t>Bujqësia, Pylltaria dhe Zhvillimi Rural</t>
  </si>
  <si>
    <t>Të hyrat nga ushtrimi i veprimt. afariste</t>
  </si>
  <si>
    <t>Licenca për pranim teknik të lokalit</t>
  </si>
  <si>
    <t>Gjoba nga inspektoriati</t>
  </si>
  <si>
    <t>V</t>
  </si>
  <si>
    <t xml:space="preserve">Zhvillimi Ekonomik                               </t>
  </si>
  <si>
    <t>Taksa komunale për leje ndërtimi</t>
  </si>
  <si>
    <t>Taksa komunale për demolim</t>
  </si>
  <si>
    <t>Taksë për bartjen e pronësisë</t>
  </si>
  <si>
    <t>Ndërrim destinimi i tokës</t>
  </si>
  <si>
    <t>Shërbime të ndryshme kadastrale</t>
  </si>
  <si>
    <t>Taksë për legalizim të objekteve</t>
  </si>
  <si>
    <t>Shfrytëzimi i pronës publike</t>
  </si>
  <si>
    <t>Të hyrat nga shitja e pasurisë</t>
  </si>
  <si>
    <t>Gjobat nga inspektoriati</t>
  </si>
  <si>
    <t>Të hyra nga konfiskimet</t>
  </si>
  <si>
    <t>VI</t>
  </si>
  <si>
    <t xml:space="preserve">Urbanizimi dhe Kadastri                        </t>
  </si>
  <si>
    <t>Participimet në Arsim</t>
  </si>
  <si>
    <t>VII</t>
  </si>
  <si>
    <t xml:space="preserve">Arsim dhe Shkencë                                                </t>
  </si>
  <si>
    <t>Taksa për shërbimet sociale</t>
  </si>
  <si>
    <t>Çertifikata mjekësore</t>
  </si>
  <si>
    <t>Participimet në shëndetësi</t>
  </si>
  <si>
    <t>VIII</t>
  </si>
  <si>
    <t xml:space="preserve">Shëndetësia dhe MS                            </t>
  </si>
  <si>
    <t xml:space="preserve">TË HYRAT DIREKTE  </t>
  </si>
  <si>
    <t>Të hyrat nga dënimet në trafik</t>
  </si>
  <si>
    <t>Të hyrat nga agjensioni pyjor</t>
  </si>
  <si>
    <t>Të hyrat nga dënimet në gjykata</t>
  </si>
  <si>
    <t xml:space="preserve">TË HYRAT INDIREKTE                        </t>
  </si>
  <si>
    <t>TOTALI I PËRGJITHSHËM (A +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</si>
</sst>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sz val="18"/>
      <color rgb="FFC00000"/>
      <name val="Times New Roman"/>
      <family val="1"/>
    </font>
    <font>
      <sz val="25"/>
      <name val="Times New Roman"/>
      <family val="1"/>
    </font>
    <font>
      <b/>
      <sz val="20"/>
      <color rgb="FF17365D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2E74B5"/>
      <name val="Times New Roman"/>
      <family val="1"/>
    </font>
    <font>
      <sz val="9"/>
      <color rgb="FF0D0D0D"/>
      <name val="Times New Roman"/>
      <family val="1"/>
    </font>
    <font>
      <b/>
      <sz val="9"/>
      <color rgb="FF0D0D0D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6B9B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vertical="center" wrapText="1"/>
    </xf>
    <xf numFmtId="4" fontId="9" fillId="4" borderId="12" xfId="0" applyNumberFormat="1" applyFont="1" applyFill="1" applyBorder="1" applyAlignment="1">
      <alignment horizontal="right" vertical="center" wrapText="1"/>
    </xf>
    <xf numFmtId="0" fontId="9" fillId="4" borderId="12" xfId="0" applyFont="1" applyFill="1" applyBorder="1" applyAlignment="1">
      <alignment horizontal="right" vertical="center" wrapText="1"/>
    </xf>
    <xf numFmtId="0" fontId="11" fillId="5" borderId="11" xfId="0" applyFont="1" applyFill="1" applyBorder="1" applyAlignment="1">
      <alignment vertical="center" wrapText="1"/>
    </xf>
    <xf numFmtId="4" fontId="12" fillId="5" borderId="12" xfId="0" applyNumberFormat="1" applyFont="1" applyFill="1" applyBorder="1" applyAlignment="1">
      <alignment horizontal="right" vertical="center" wrapText="1"/>
    </xf>
    <xf numFmtId="0" fontId="12" fillId="5" borderId="12" xfId="0" applyFont="1" applyFill="1" applyBorder="1" applyAlignment="1">
      <alignment horizontal="right" vertical="center" wrapText="1"/>
    </xf>
    <xf numFmtId="0" fontId="10" fillId="6" borderId="11" xfId="0" applyFont="1" applyFill="1" applyBorder="1" applyAlignment="1">
      <alignment vertical="center" wrapText="1"/>
    </xf>
    <xf numFmtId="4" fontId="9" fillId="6" borderId="12" xfId="0" applyNumberFormat="1" applyFont="1" applyFill="1" applyBorder="1" applyAlignment="1">
      <alignment horizontal="right" vertical="center" wrapText="1"/>
    </xf>
    <xf numFmtId="0" fontId="10" fillId="7" borderId="11" xfId="0" applyFont="1" applyFill="1" applyBorder="1" applyAlignment="1">
      <alignment vertical="center" wrapText="1"/>
    </xf>
    <xf numFmtId="4" fontId="9" fillId="7" borderId="12" xfId="0" applyNumberFormat="1" applyFont="1" applyFill="1" applyBorder="1" applyAlignment="1">
      <alignment horizontal="right" vertical="center" wrapText="1"/>
    </xf>
    <xf numFmtId="0" fontId="9" fillId="7" borderId="12" xfId="0" applyFont="1" applyFill="1" applyBorder="1" applyAlignment="1">
      <alignment horizontal="right" vertical="center" wrapText="1"/>
    </xf>
    <xf numFmtId="0" fontId="10" fillId="8" borderId="11" xfId="0" applyFont="1" applyFill="1" applyBorder="1" applyAlignment="1">
      <alignment vertical="center" wrapText="1"/>
    </xf>
    <xf numFmtId="4" fontId="9" fillId="8" borderId="12" xfId="0" applyNumberFormat="1" applyFont="1" applyFill="1" applyBorder="1" applyAlignment="1">
      <alignment horizontal="right" vertical="center" wrapText="1"/>
    </xf>
    <xf numFmtId="0" fontId="9" fillId="8" borderId="12" xfId="0" applyFont="1" applyFill="1" applyBorder="1" applyAlignment="1">
      <alignment horizontal="right" vertical="center" wrapText="1"/>
    </xf>
    <xf numFmtId="0" fontId="10" fillId="9" borderId="11" xfId="0" applyFont="1" applyFill="1" applyBorder="1" applyAlignment="1">
      <alignment vertical="center" wrapText="1"/>
    </xf>
    <xf numFmtId="4" fontId="9" fillId="9" borderId="12" xfId="0" applyNumberFormat="1" applyFont="1" applyFill="1" applyBorder="1" applyAlignment="1">
      <alignment horizontal="right" vertical="center" wrapText="1"/>
    </xf>
    <xf numFmtId="0" fontId="9" fillId="9" borderId="12" xfId="0" applyFont="1" applyFill="1" applyBorder="1" applyAlignment="1">
      <alignment horizontal="right" vertical="center" wrapText="1"/>
    </xf>
    <xf numFmtId="0" fontId="10" fillId="10" borderId="11" xfId="0" applyFont="1" applyFill="1" applyBorder="1" applyAlignment="1">
      <alignment vertical="center" wrapText="1"/>
    </xf>
    <xf numFmtId="0" fontId="9" fillId="10" borderId="12" xfId="0" applyFont="1" applyFill="1" applyBorder="1" applyAlignment="1">
      <alignment horizontal="right" vertical="center" wrapText="1"/>
    </xf>
    <xf numFmtId="0" fontId="10" fillId="10" borderId="13" xfId="0" applyFont="1" applyFill="1" applyBorder="1" applyAlignment="1">
      <alignment vertical="center" wrapText="1"/>
    </xf>
    <xf numFmtId="0" fontId="9" fillId="10" borderId="14" xfId="0" applyFont="1" applyFill="1" applyBorder="1" applyAlignment="1">
      <alignment horizontal="right" vertical="center" wrapText="1"/>
    </xf>
    <xf numFmtId="0" fontId="10" fillId="11" borderId="15" xfId="0" applyFont="1" applyFill="1" applyBorder="1" applyAlignment="1">
      <alignment vertical="center" wrapText="1"/>
    </xf>
    <xf numFmtId="0" fontId="9" fillId="11" borderId="16" xfId="0" applyFont="1" applyFill="1" applyBorder="1" applyAlignment="1">
      <alignment horizontal="right" vertical="center" wrapText="1"/>
    </xf>
    <xf numFmtId="0" fontId="10" fillId="12" borderId="11" xfId="0" applyFont="1" applyFill="1" applyBorder="1" applyAlignment="1">
      <alignment vertical="center" wrapText="1"/>
    </xf>
    <xf numFmtId="4" fontId="9" fillId="12" borderId="12" xfId="0" applyNumberFormat="1" applyFont="1" applyFill="1" applyBorder="1" applyAlignment="1">
      <alignment horizontal="righ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0" fillId="13" borderId="11" xfId="0" applyFont="1" applyFill="1" applyBorder="1" applyAlignment="1">
      <alignment vertical="center" wrapText="1"/>
    </xf>
    <xf numFmtId="4" fontId="9" fillId="13" borderId="12" xfId="0" applyNumberFormat="1" applyFont="1" applyFill="1" applyBorder="1" applyAlignment="1">
      <alignment horizontal="right" vertical="center" wrapText="1"/>
    </xf>
    <xf numFmtId="0" fontId="9" fillId="13" borderId="12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4" fontId="9" fillId="15" borderId="12" xfId="0" applyNumberFormat="1" applyFont="1" applyFill="1" applyBorder="1" applyAlignment="1">
      <alignment horizontal="right" vertical="center" wrapText="1"/>
    </xf>
    <xf numFmtId="4" fontId="9" fillId="15" borderId="19" xfId="0" applyNumberFormat="1" applyFont="1" applyFill="1" applyBorder="1" applyAlignment="1">
      <alignment horizontal="right" vertical="center" wrapText="1"/>
    </xf>
    <xf numFmtId="4" fontId="9" fillId="15" borderId="20" xfId="0" applyNumberFormat="1" applyFont="1" applyFill="1" applyBorder="1" applyAlignment="1">
      <alignment horizontal="right" vertical="center" wrapText="1"/>
    </xf>
    <xf numFmtId="4" fontId="9" fillId="4" borderId="19" xfId="0" applyNumberFormat="1" applyFont="1" applyFill="1" applyBorder="1" applyAlignment="1">
      <alignment horizontal="right" vertical="center" wrapText="1"/>
    </xf>
    <xf numFmtId="4" fontId="12" fillId="5" borderId="19" xfId="0" applyNumberFormat="1" applyFont="1" applyFill="1" applyBorder="1" applyAlignment="1">
      <alignment horizontal="right" vertical="center" wrapText="1"/>
    </xf>
    <xf numFmtId="0" fontId="12" fillId="5" borderId="19" xfId="0" applyFont="1" applyFill="1" applyBorder="1" applyAlignment="1">
      <alignment horizontal="right" vertical="center" wrapText="1"/>
    </xf>
    <xf numFmtId="4" fontId="9" fillId="6" borderId="19" xfId="0" applyNumberFormat="1" applyFont="1" applyFill="1" applyBorder="1" applyAlignment="1">
      <alignment horizontal="right" vertical="center" wrapText="1"/>
    </xf>
    <xf numFmtId="4" fontId="9" fillId="7" borderId="19" xfId="0" applyNumberFormat="1" applyFont="1" applyFill="1" applyBorder="1" applyAlignment="1">
      <alignment horizontal="right" vertical="center" wrapText="1"/>
    </xf>
    <xf numFmtId="0" fontId="9" fillId="7" borderId="19" xfId="0" applyFont="1" applyFill="1" applyBorder="1" applyAlignment="1">
      <alignment horizontal="right" vertical="center" wrapText="1"/>
    </xf>
    <xf numFmtId="4" fontId="9" fillId="8" borderId="19" xfId="0" applyNumberFormat="1" applyFont="1" applyFill="1" applyBorder="1" applyAlignment="1">
      <alignment horizontal="right" vertical="center" wrapText="1"/>
    </xf>
    <xf numFmtId="0" fontId="9" fillId="9" borderId="19" xfId="0" applyFont="1" applyFill="1" applyBorder="1" applyAlignment="1">
      <alignment horizontal="right" vertical="center" wrapText="1"/>
    </xf>
    <xf numFmtId="4" fontId="9" fillId="9" borderId="19" xfId="0" applyNumberFormat="1" applyFont="1" applyFill="1" applyBorder="1" applyAlignment="1">
      <alignment horizontal="right" vertical="center" wrapText="1"/>
    </xf>
    <xf numFmtId="0" fontId="9" fillId="10" borderId="19" xfId="0" applyFont="1" applyFill="1" applyBorder="1" applyAlignment="1">
      <alignment horizontal="right" vertical="center" wrapText="1"/>
    </xf>
    <xf numFmtId="0" fontId="9" fillId="10" borderId="21" xfId="0" applyFont="1" applyFill="1" applyBorder="1" applyAlignment="1">
      <alignment horizontal="right" vertical="center" wrapText="1"/>
    </xf>
    <xf numFmtId="0" fontId="9" fillId="11" borderId="21" xfId="0" applyFont="1" applyFill="1" applyBorder="1" applyAlignment="1">
      <alignment horizontal="right" vertical="center" wrapText="1"/>
    </xf>
    <xf numFmtId="4" fontId="9" fillId="12" borderId="19" xfId="0" applyNumberFormat="1" applyFont="1" applyFill="1" applyBorder="1" applyAlignment="1">
      <alignment horizontal="right" vertical="center" wrapText="1"/>
    </xf>
    <xf numFmtId="4" fontId="9" fillId="13" borderId="19" xfId="0" applyNumberFormat="1" applyFont="1" applyFill="1" applyBorder="1" applyAlignment="1">
      <alignment horizontal="right" vertical="center" wrapText="1"/>
    </xf>
    <xf numFmtId="0" fontId="10" fillId="15" borderId="11" xfId="0" applyFont="1" applyFill="1" applyBorder="1" applyAlignment="1">
      <alignment vertical="center" wrapText="1"/>
    </xf>
    <xf numFmtId="4" fontId="9" fillId="20" borderId="19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0" fillId="20" borderId="11" xfId="0" applyFont="1" applyFill="1" applyBorder="1" applyAlignment="1">
      <alignment vertical="center" wrapText="1"/>
    </xf>
    <xf numFmtId="4" fontId="9" fillId="20" borderId="12" xfId="0" applyNumberFormat="1" applyFont="1" applyFill="1" applyBorder="1" applyAlignment="1">
      <alignment horizontal="right" vertical="center" wrapText="1"/>
    </xf>
    <xf numFmtId="0" fontId="9" fillId="20" borderId="12" xfId="0" applyFont="1" applyFill="1" applyBorder="1" applyAlignment="1">
      <alignment horizontal="right" vertical="center" wrapText="1"/>
    </xf>
    <xf numFmtId="0" fontId="9" fillId="26" borderId="11" xfId="0" applyFont="1" applyFill="1" applyBorder="1" applyAlignment="1">
      <alignment vertical="center" wrapText="1"/>
    </xf>
    <xf numFmtId="4" fontId="9" fillId="26" borderId="12" xfId="0" applyNumberFormat="1" applyFont="1" applyFill="1" applyBorder="1" applyAlignment="1">
      <alignment horizontal="right" vertical="center" wrapText="1"/>
    </xf>
    <xf numFmtId="4" fontId="9" fillId="26" borderId="19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4" fillId="14" borderId="17" xfId="0" applyFont="1" applyFill="1" applyBorder="1"/>
    <xf numFmtId="2" fontId="15" fillId="15" borderId="17" xfId="0" applyNumberFormat="1" applyFont="1" applyFill="1" applyBorder="1"/>
    <xf numFmtId="2" fontId="15" fillId="20" borderId="17" xfId="0" applyNumberFormat="1" applyFont="1" applyFill="1" applyBorder="1"/>
    <xf numFmtId="2" fontId="16" fillId="0" borderId="17" xfId="0" applyNumberFormat="1" applyFont="1" applyBorder="1"/>
    <xf numFmtId="2" fontId="15" fillId="21" borderId="17" xfId="0" applyNumberFormat="1" applyFont="1" applyFill="1" applyBorder="1"/>
    <xf numFmtId="2" fontId="15" fillId="24" borderId="17" xfId="0" applyNumberFormat="1" applyFont="1" applyFill="1" applyBorder="1"/>
    <xf numFmtId="2" fontId="15" fillId="17" borderId="17" xfId="0" applyNumberFormat="1" applyFont="1" applyFill="1" applyBorder="1"/>
    <xf numFmtId="2" fontId="15" fillId="16" borderId="17" xfId="0" applyNumberFormat="1" applyFont="1" applyFill="1" applyBorder="1"/>
    <xf numFmtId="2" fontId="15" fillId="23" borderId="17" xfId="0" applyNumberFormat="1" applyFont="1" applyFill="1" applyBorder="1"/>
    <xf numFmtId="2" fontId="15" fillId="22" borderId="17" xfId="0" applyNumberFormat="1" applyFont="1" applyFill="1" applyBorder="1"/>
    <xf numFmtId="2" fontId="15" fillId="19" borderId="17" xfId="0" applyNumberFormat="1" applyFont="1" applyFill="1" applyBorder="1"/>
    <xf numFmtId="2" fontId="15" fillId="25" borderId="17" xfId="0" applyNumberFormat="1" applyFont="1" applyFill="1" applyBorder="1"/>
    <xf numFmtId="2" fontId="15" fillId="26" borderId="17" xfId="0" applyNumberFormat="1" applyFont="1" applyFill="1" applyBorder="1"/>
    <xf numFmtId="0" fontId="7" fillId="0" borderId="0" xfId="0" applyFont="1" applyAlignment="1">
      <alignment horizontal="center" vertical="center"/>
    </xf>
    <xf numFmtId="0" fontId="17" fillId="27" borderId="22" xfId="0" applyFont="1" applyFill="1" applyBorder="1" applyAlignment="1">
      <alignment vertical="center" wrapText="1"/>
    </xf>
    <xf numFmtId="0" fontId="17" fillId="27" borderId="23" xfId="0" applyFont="1" applyFill="1" applyBorder="1" applyAlignment="1">
      <alignment horizontal="center" vertical="center" wrapText="1"/>
    </xf>
    <xf numFmtId="0" fontId="17" fillId="27" borderId="24" xfId="0" applyFont="1" applyFill="1" applyBorder="1" applyAlignment="1">
      <alignment horizontal="center" vertical="center"/>
    </xf>
    <xf numFmtId="0" fontId="17" fillId="27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vertical="center" wrapText="1"/>
    </xf>
    <xf numFmtId="4" fontId="19" fillId="5" borderId="24" xfId="0" applyNumberFormat="1" applyFont="1" applyFill="1" applyBorder="1" applyAlignment="1">
      <alignment horizontal="right" vertical="center"/>
    </xf>
    <xf numFmtId="4" fontId="19" fillId="0" borderId="24" xfId="0" applyNumberFormat="1" applyFont="1" applyBorder="1" applyAlignment="1">
      <alignment vertical="center"/>
    </xf>
    <xf numFmtId="10" fontId="19" fillId="0" borderId="16" xfId="0" applyNumberFormat="1" applyFont="1" applyBorder="1" applyAlignment="1">
      <alignment horizontal="right" vertical="center"/>
    </xf>
    <xf numFmtId="4" fontId="19" fillId="0" borderId="16" xfId="0" applyNumberFormat="1" applyFont="1" applyBorder="1" applyAlignment="1">
      <alignment vertical="center"/>
    </xf>
    <xf numFmtId="10" fontId="18" fillId="0" borderId="16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8" fillId="5" borderId="15" xfId="0" applyFont="1" applyFill="1" applyBorder="1" applyAlignment="1">
      <alignment vertical="center" wrapText="1"/>
    </xf>
    <xf numFmtId="4" fontId="19" fillId="5" borderId="16" xfId="0" applyNumberFormat="1" applyFont="1" applyFill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7" fillId="28" borderId="26" xfId="0" applyFont="1" applyFill="1" applyBorder="1" applyAlignment="1">
      <alignment vertical="center"/>
    </xf>
    <xf numFmtId="4" fontId="17" fillId="28" borderId="15" xfId="0" applyNumberFormat="1" applyFont="1" applyFill="1" applyBorder="1" applyAlignment="1">
      <alignment horizontal="right" vertical="center"/>
    </xf>
    <xf numFmtId="4" fontId="17" fillId="28" borderId="16" xfId="0" applyNumberFormat="1" applyFont="1" applyFill="1" applyBorder="1" applyAlignment="1">
      <alignment vertical="center"/>
    </xf>
    <xf numFmtId="10" fontId="17" fillId="28" borderId="16" xfId="0" applyNumberFormat="1" applyFont="1" applyFill="1" applyBorder="1" applyAlignment="1">
      <alignment horizontal="right" vertical="center"/>
    </xf>
    <xf numFmtId="10" fontId="20" fillId="28" borderId="16" xfId="0" applyNumberFormat="1" applyFont="1" applyFill="1" applyBorder="1" applyAlignment="1">
      <alignment horizontal="right" vertical="center"/>
    </xf>
    <xf numFmtId="0" fontId="17" fillId="28" borderId="16" xfId="0" applyFont="1" applyFill="1" applyBorder="1" applyAlignment="1">
      <alignment horizontal="right" vertical="center"/>
    </xf>
    <xf numFmtId="0" fontId="21" fillId="0" borderId="0" xfId="0" applyFont="1"/>
    <xf numFmtId="0" fontId="0" fillId="0" borderId="16" xfId="0" applyBorder="1"/>
    <xf numFmtId="0" fontId="22" fillId="29" borderId="17" xfId="0" applyFont="1" applyFill="1" applyBorder="1" applyAlignment="1">
      <alignment vertical="center"/>
    </xf>
    <xf numFmtId="0" fontId="22" fillId="29" borderId="1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vertical="center"/>
    </xf>
    <xf numFmtId="4" fontId="14" fillId="3" borderId="17" xfId="0" applyNumberFormat="1" applyFont="1" applyFill="1" applyBorder="1" applyAlignment="1">
      <alignment horizontal="center" vertical="center"/>
    </xf>
    <xf numFmtId="0" fontId="0" fillId="29" borderId="17" xfId="0" applyFont="1" applyFill="1" applyBorder="1"/>
    <xf numFmtId="0" fontId="26" fillId="29" borderId="17" xfId="0" applyFont="1" applyFill="1" applyBorder="1" applyAlignment="1">
      <alignment vertical="center"/>
    </xf>
    <xf numFmtId="4" fontId="22" fillId="29" borderId="17" xfId="0" applyNumberFormat="1" applyFont="1" applyFill="1" applyBorder="1" applyAlignment="1">
      <alignment horizontal="center" vertical="center"/>
    </xf>
    <xf numFmtId="0" fontId="22" fillId="18" borderId="1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horizontal="right" vertical="center"/>
    </xf>
    <xf numFmtId="0" fontId="14" fillId="3" borderId="16" xfId="0" applyFont="1" applyFill="1" applyBorder="1" applyAlignment="1">
      <alignment vertical="center"/>
    </xf>
    <xf numFmtId="0" fontId="22" fillId="18" borderId="15" xfId="0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vertical="center"/>
    </xf>
    <xf numFmtId="4" fontId="22" fillId="18" borderId="16" xfId="0" applyNumberFormat="1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/>
    </xf>
    <xf numFmtId="0" fontId="0" fillId="18" borderId="15" xfId="0" applyFont="1" applyFill="1" applyBorder="1" applyAlignment="1">
      <alignment vertical="top"/>
    </xf>
    <xf numFmtId="4" fontId="14" fillId="3" borderId="16" xfId="0" applyNumberFormat="1" applyFont="1" applyFill="1" applyBorder="1" applyAlignment="1">
      <alignment vertical="center"/>
    </xf>
    <xf numFmtId="4" fontId="14" fillId="3" borderId="16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7" fillId="18" borderId="24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vertical="center"/>
    </xf>
    <xf numFmtId="4" fontId="14" fillId="14" borderId="16" xfId="0" applyNumberFormat="1" applyFont="1" applyFill="1" applyBorder="1" applyAlignment="1">
      <alignment horizontal="center" vertical="center"/>
    </xf>
    <xf numFmtId="0" fontId="14" fillId="14" borderId="16" xfId="0" applyFont="1" applyFill="1" applyBorder="1" applyAlignment="1">
      <alignment horizontal="center" vertical="center"/>
    </xf>
    <xf numFmtId="0" fontId="14" fillId="14" borderId="15" xfId="0" applyFont="1" applyFill="1" applyBorder="1" applyAlignment="1">
      <alignment horizontal="right" vertical="center"/>
    </xf>
    <xf numFmtId="0" fontId="22" fillId="18" borderId="17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horizontal="right" vertical="center"/>
    </xf>
    <xf numFmtId="0" fontId="24" fillId="3" borderId="16" xfId="0" applyFont="1" applyFill="1" applyBorder="1" applyAlignment="1">
      <alignment vertical="center"/>
    </xf>
    <xf numFmtId="4" fontId="24" fillId="3" borderId="16" xfId="0" applyNumberFormat="1" applyFont="1" applyFill="1" applyBorder="1" applyAlignment="1">
      <alignment vertical="center"/>
    </xf>
    <xf numFmtId="4" fontId="24" fillId="3" borderId="16" xfId="0" applyNumberFormat="1" applyFont="1" applyFill="1" applyBorder="1" applyAlignment="1">
      <alignment horizontal="right" vertical="center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/>
    </xf>
    <xf numFmtId="0" fontId="23" fillId="18" borderId="16" xfId="0" applyFont="1" applyFill="1" applyBorder="1" applyAlignment="1">
      <alignment vertical="center"/>
    </xf>
    <xf numFmtId="4" fontId="23" fillId="18" borderId="16" xfId="0" applyNumberFormat="1" applyFont="1" applyFill="1" applyBorder="1" applyAlignment="1">
      <alignment vertical="center"/>
    </xf>
    <xf numFmtId="4" fontId="23" fillId="18" borderId="16" xfId="0" applyNumberFormat="1" applyFont="1" applyFill="1" applyBorder="1" applyAlignment="1">
      <alignment horizontal="right" vertical="center"/>
    </xf>
    <xf numFmtId="0" fontId="7" fillId="0" borderId="0" xfId="0" applyFont="1"/>
    <xf numFmtId="0" fontId="20" fillId="30" borderId="25" xfId="0" applyFont="1" applyFill="1" applyBorder="1" applyAlignment="1">
      <alignment horizontal="center" vertical="center"/>
    </xf>
    <xf numFmtId="0" fontId="20" fillId="30" borderId="24" xfId="0" applyFont="1" applyFill="1" applyBorder="1" applyAlignment="1">
      <alignment horizontal="center" vertical="center"/>
    </xf>
    <xf numFmtId="0" fontId="20" fillId="30" borderId="24" xfId="0" applyFont="1" applyFill="1" applyBorder="1" applyAlignment="1">
      <alignment horizontal="center" vertical="center" wrapText="1"/>
    </xf>
    <xf numFmtId="0" fontId="18" fillId="31" borderId="15" xfId="0" applyFont="1" applyFill="1" applyBorder="1" applyAlignment="1">
      <alignment vertical="center"/>
    </xf>
    <xf numFmtId="0" fontId="18" fillId="31" borderId="16" xfId="0" applyFont="1" applyFill="1" applyBorder="1" applyAlignment="1">
      <alignment horizontal="center" vertical="center"/>
    </xf>
    <xf numFmtId="0" fontId="19" fillId="31" borderId="16" xfId="0" applyFont="1" applyFill="1" applyBorder="1" applyAlignment="1">
      <alignment vertical="center"/>
    </xf>
    <xf numFmtId="0" fontId="18" fillId="32" borderId="15" xfId="0" applyFont="1" applyFill="1" applyBorder="1" applyAlignment="1">
      <alignment vertical="center"/>
    </xf>
    <xf numFmtId="0" fontId="18" fillId="32" borderId="16" xfId="0" applyFont="1" applyFill="1" applyBorder="1" applyAlignment="1">
      <alignment horizontal="center" vertical="center"/>
    </xf>
    <xf numFmtId="0" fontId="20" fillId="32" borderId="16" xfId="0" applyFont="1" applyFill="1" applyBorder="1" applyAlignment="1">
      <alignment vertical="center"/>
    </xf>
    <xf numFmtId="4" fontId="20" fillId="32" borderId="16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right" vertical="center"/>
    </xf>
    <xf numFmtId="0" fontId="20" fillId="33" borderId="16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vertical="center"/>
    </xf>
    <xf numFmtId="4" fontId="20" fillId="34" borderId="16" xfId="0" applyNumberFormat="1" applyFont="1" applyFill="1" applyBorder="1" applyAlignment="1">
      <alignment horizontal="right" vertical="center"/>
    </xf>
    <xf numFmtId="0" fontId="20" fillId="34" borderId="16" xfId="0" applyFont="1" applyFill="1" applyBorder="1" applyAlignment="1">
      <alignment horizontal="right" vertical="center"/>
    </xf>
    <xf numFmtId="4" fontId="20" fillId="29" borderId="16" xfId="0" applyNumberFormat="1" applyFont="1" applyFill="1" applyBorder="1" applyAlignment="1">
      <alignment horizontal="center" vertical="center"/>
    </xf>
    <xf numFmtId="4" fontId="20" fillId="29" borderId="16" xfId="0" applyNumberFormat="1" applyFont="1" applyFill="1" applyBorder="1" applyAlignment="1">
      <alignment horizontal="right" vertical="center"/>
    </xf>
    <xf numFmtId="0" fontId="20" fillId="35" borderId="15" xfId="0" applyFont="1" applyFill="1" applyBorder="1" applyAlignment="1">
      <alignment horizontal="right" vertical="center"/>
    </xf>
    <xf numFmtId="0" fontId="20" fillId="35" borderId="16" xfId="0" applyFont="1" applyFill="1" applyBorder="1" applyAlignment="1">
      <alignment horizontal="center" vertical="center"/>
    </xf>
    <xf numFmtId="0" fontId="20" fillId="35" borderId="16" xfId="0" applyFont="1" applyFill="1" applyBorder="1" applyAlignment="1">
      <alignment vertical="center"/>
    </xf>
    <xf numFmtId="4" fontId="20" fillId="35" borderId="16" xfId="0" applyNumberFormat="1" applyFont="1" applyFill="1" applyBorder="1" applyAlignment="1">
      <alignment horizontal="right" vertical="center"/>
    </xf>
    <xf numFmtId="0" fontId="20" fillId="35" borderId="16" xfId="0" applyFont="1" applyFill="1" applyBorder="1" applyAlignment="1">
      <alignment horizontal="right" vertical="center"/>
    </xf>
    <xf numFmtId="4" fontId="20" fillId="36" borderId="16" xfId="0" applyNumberFormat="1" applyFont="1" applyFill="1" applyBorder="1" applyAlignment="1">
      <alignment horizontal="center" vertical="center"/>
    </xf>
    <xf numFmtId="4" fontId="20" fillId="36" borderId="16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4" fontId="20" fillId="5" borderId="16" xfId="0" applyNumberFormat="1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vertical="center"/>
    </xf>
    <xf numFmtId="0" fontId="18" fillId="0" borderId="16" xfId="0" applyFont="1" applyBorder="1" applyAlignment="1">
      <alignment vertical="center"/>
    </xf>
    <xf numFmtId="4" fontId="20" fillId="0" borderId="16" xfId="0" applyNumberFormat="1" applyFont="1" applyBorder="1" applyAlignment="1">
      <alignment horizontal="center" vertical="center"/>
    </xf>
    <xf numFmtId="4" fontId="18" fillId="0" borderId="16" xfId="0" applyNumberFormat="1" applyFont="1" applyBorder="1" applyAlignment="1">
      <alignment vertical="center"/>
    </xf>
    <xf numFmtId="0" fontId="20" fillId="37" borderId="15" xfId="0" applyFont="1" applyFill="1" applyBorder="1" applyAlignment="1">
      <alignment horizontal="right" vertical="center"/>
    </xf>
    <xf numFmtId="0" fontId="20" fillId="37" borderId="16" xfId="0" applyFont="1" applyFill="1" applyBorder="1" applyAlignment="1">
      <alignment horizontal="center" vertical="center"/>
    </xf>
    <xf numFmtId="0" fontId="20" fillId="37" borderId="16" xfId="0" applyFont="1" applyFill="1" applyBorder="1" applyAlignment="1">
      <alignment vertical="center" wrapText="1"/>
    </xf>
    <xf numFmtId="4" fontId="20" fillId="37" borderId="16" xfId="0" applyNumberFormat="1" applyFont="1" applyFill="1" applyBorder="1" applyAlignment="1">
      <alignment horizontal="right" vertical="center"/>
    </xf>
    <xf numFmtId="0" fontId="20" fillId="37" borderId="16" xfId="0" applyFont="1" applyFill="1" applyBorder="1" applyAlignment="1">
      <alignment horizontal="right" vertical="center"/>
    </xf>
    <xf numFmtId="0" fontId="18" fillId="38" borderId="15" xfId="0" applyFont="1" applyFill="1" applyBorder="1" applyAlignment="1">
      <alignment horizontal="right" vertical="center"/>
    </xf>
    <xf numFmtId="0" fontId="20" fillId="38" borderId="16" xfId="0" applyFont="1" applyFill="1" applyBorder="1" applyAlignment="1">
      <alignment horizontal="center" vertical="center"/>
    </xf>
    <xf numFmtId="0" fontId="20" fillId="38" borderId="16" xfId="0" applyFont="1" applyFill="1" applyBorder="1" applyAlignment="1">
      <alignment vertical="center" wrapText="1"/>
    </xf>
    <xf numFmtId="4" fontId="20" fillId="38" borderId="16" xfId="0" applyNumberFormat="1" applyFont="1" applyFill="1" applyBorder="1" applyAlignment="1">
      <alignment horizontal="right" vertical="center"/>
    </xf>
    <xf numFmtId="0" fontId="20" fillId="38" borderId="16" xfId="0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vertical="center" wrapText="1"/>
    </xf>
    <xf numFmtId="0" fontId="18" fillId="5" borderId="16" xfId="0" applyFont="1" applyFill="1" applyBorder="1" applyAlignment="1">
      <alignment horizontal="center" vertical="center"/>
    </xf>
    <xf numFmtId="0" fontId="18" fillId="39" borderId="15" xfId="0" applyFont="1" applyFill="1" applyBorder="1" applyAlignment="1">
      <alignment horizontal="right" vertical="center"/>
    </xf>
    <xf numFmtId="0" fontId="20" fillId="39" borderId="16" xfId="0" applyFont="1" applyFill="1" applyBorder="1" applyAlignment="1">
      <alignment horizontal="center" vertical="center"/>
    </xf>
    <xf numFmtId="0" fontId="20" fillId="39" borderId="16" xfId="0" applyFont="1" applyFill="1" applyBorder="1" applyAlignment="1">
      <alignment vertical="center" wrapText="1"/>
    </xf>
    <xf numFmtId="4" fontId="20" fillId="39" borderId="16" xfId="0" applyNumberFormat="1" applyFont="1" applyFill="1" applyBorder="1" applyAlignment="1">
      <alignment horizontal="right" vertical="center"/>
    </xf>
    <xf numFmtId="0" fontId="20" fillId="39" borderId="16" xfId="0" applyFont="1" applyFill="1" applyBorder="1" applyAlignment="1">
      <alignment horizontal="right" vertical="center"/>
    </xf>
    <xf numFmtId="4" fontId="20" fillId="39" borderId="16" xfId="0" applyNumberFormat="1" applyFont="1" applyFill="1" applyBorder="1" applyAlignment="1">
      <alignment vertical="center"/>
    </xf>
    <xf numFmtId="0" fontId="18" fillId="40" borderId="15" xfId="0" applyFont="1" applyFill="1" applyBorder="1" applyAlignment="1">
      <alignment horizontal="right" vertical="center"/>
    </xf>
    <xf numFmtId="0" fontId="20" fillId="40" borderId="16" xfId="0" applyFont="1" applyFill="1" applyBorder="1" applyAlignment="1">
      <alignment horizontal="center" vertical="center"/>
    </xf>
    <xf numFmtId="0" fontId="20" fillId="40" borderId="16" xfId="0" applyFont="1" applyFill="1" applyBorder="1" applyAlignment="1">
      <alignment vertical="center" wrapText="1"/>
    </xf>
    <xf numFmtId="4" fontId="20" fillId="40" borderId="16" xfId="0" applyNumberFormat="1" applyFont="1" applyFill="1" applyBorder="1" applyAlignment="1">
      <alignment horizontal="right" vertical="center"/>
    </xf>
    <xf numFmtId="0" fontId="20" fillId="40" borderId="16" xfId="0" applyFont="1" applyFill="1" applyBorder="1" applyAlignment="1">
      <alignment horizontal="right" vertical="center"/>
    </xf>
    <xf numFmtId="0" fontId="18" fillId="32" borderId="15" xfId="0" applyFont="1" applyFill="1" applyBorder="1" applyAlignment="1">
      <alignment horizontal="right" vertical="center"/>
    </xf>
    <xf numFmtId="0" fontId="20" fillId="32" borderId="16" xfId="0" applyFont="1" applyFill="1" applyBorder="1" applyAlignment="1">
      <alignment horizontal="center" vertical="center"/>
    </xf>
    <xf numFmtId="4" fontId="20" fillId="32" borderId="16" xfId="0" applyNumberFormat="1" applyFont="1" applyFill="1" applyBorder="1" applyAlignment="1">
      <alignment horizontal="right" vertical="center"/>
    </xf>
    <xf numFmtId="0" fontId="20" fillId="32" borderId="16" xfId="0" applyFont="1" applyFill="1" applyBorder="1" applyAlignment="1">
      <alignment horizontal="right" vertical="center"/>
    </xf>
    <xf numFmtId="0" fontId="18" fillId="41" borderId="15" xfId="0" applyFont="1" applyFill="1" applyBorder="1" applyAlignment="1">
      <alignment horizontal="right" vertical="center"/>
    </xf>
    <xf numFmtId="0" fontId="20" fillId="41" borderId="16" xfId="0" applyFont="1" applyFill="1" applyBorder="1" applyAlignment="1">
      <alignment horizontal="center" vertical="center"/>
    </xf>
    <xf numFmtId="0" fontId="20" fillId="41" borderId="16" xfId="0" applyFont="1" applyFill="1" applyBorder="1" applyAlignment="1">
      <alignment vertical="center"/>
    </xf>
    <xf numFmtId="4" fontId="20" fillId="41" borderId="16" xfId="0" applyNumberFormat="1" applyFont="1" applyFill="1" applyBorder="1" applyAlignment="1">
      <alignment horizontal="right" vertical="center"/>
    </xf>
    <xf numFmtId="0" fontId="20" fillId="41" borderId="16" xfId="0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0" fillId="42" borderId="25" xfId="0" applyFont="1" applyFill="1" applyBorder="1" applyAlignment="1">
      <alignment horizontal="center" vertical="center" wrapText="1"/>
    </xf>
    <xf numFmtId="0" fontId="20" fillId="42" borderId="24" xfId="0" applyFont="1" applyFill="1" applyBorder="1" applyAlignment="1">
      <alignment horizontal="center" vertical="center"/>
    </xf>
    <xf numFmtId="0" fontId="20" fillId="42" borderId="24" xfId="0" applyFont="1" applyFill="1" applyBorder="1" applyAlignment="1">
      <alignment horizontal="center" vertical="center" wrapText="1"/>
    </xf>
    <xf numFmtId="0" fontId="18" fillId="43" borderId="15" xfId="0" applyFont="1" applyFill="1" applyBorder="1" applyAlignment="1">
      <alignment horizontal="center" vertical="center" wrapText="1"/>
    </xf>
    <xf numFmtId="0" fontId="18" fillId="43" borderId="16" xfId="0" applyFont="1" applyFill="1" applyBorder="1" applyAlignment="1">
      <alignment horizontal="center" vertical="center"/>
    </xf>
    <xf numFmtId="0" fontId="20" fillId="43" borderId="16" xfId="0" applyFont="1" applyFill="1" applyBorder="1" applyAlignment="1">
      <alignment horizontal="center" vertical="center" wrapText="1"/>
    </xf>
    <xf numFmtId="0" fontId="20" fillId="43" borderId="16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4" fontId="19" fillId="0" borderId="16" xfId="0" applyNumberFormat="1" applyFont="1" applyBorder="1" applyAlignment="1">
      <alignment horizontal="center" vertical="center"/>
    </xf>
    <xf numFmtId="4" fontId="19" fillId="5" borderId="16" xfId="0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vertical="center"/>
    </xf>
    <xf numFmtId="4" fontId="17" fillId="8" borderId="16" xfId="0" applyNumberFormat="1" applyFont="1" applyFill="1" applyBorder="1" applyAlignment="1">
      <alignment horizontal="center" vertical="center"/>
    </xf>
    <xf numFmtId="4" fontId="18" fillId="5" borderId="16" xfId="0" applyNumberFormat="1" applyFont="1" applyFill="1" applyBorder="1" applyAlignment="1">
      <alignment horizontal="center" vertical="center"/>
    </xf>
    <xf numFmtId="0" fontId="20" fillId="41" borderId="15" xfId="0" applyFont="1" applyFill="1" applyBorder="1" applyAlignment="1">
      <alignment horizontal="center" vertical="center"/>
    </xf>
    <xf numFmtId="4" fontId="17" fillId="41" borderId="16" xfId="0" applyNumberFormat="1" applyFont="1" applyFill="1" applyBorder="1" applyAlignment="1">
      <alignment horizontal="center" vertical="center"/>
    </xf>
    <xf numFmtId="0" fontId="20" fillId="38" borderId="15" xfId="0" applyFont="1" applyFill="1" applyBorder="1" applyAlignment="1">
      <alignment horizontal="center" vertical="center"/>
    </xf>
    <xf numFmtId="0" fontId="20" fillId="38" borderId="16" xfId="0" applyFont="1" applyFill="1" applyBorder="1" applyAlignment="1">
      <alignment vertical="center"/>
    </xf>
    <xf numFmtId="4" fontId="17" fillId="38" borderId="16" xfId="0" applyNumberFormat="1" applyFont="1" applyFill="1" applyBorder="1" applyAlignment="1">
      <alignment horizontal="center" vertical="center"/>
    </xf>
    <xf numFmtId="4" fontId="20" fillId="38" borderId="16" xfId="0" applyNumberFormat="1" applyFont="1" applyFill="1" applyBorder="1" applyAlignment="1">
      <alignment horizontal="center" vertical="center"/>
    </xf>
    <xf numFmtId="0" fontId="20" fillId="42" borderId="15" xfId="0" applyFont="1" applyFill="1" applyBorder="1" applyAlignment="1">
      <alignment horizontal="center" vertical="center"/>
    </xf>
    <xf numFmtId="0" fontId="20" fillId="42" borderId="16" xfId="0" applyFont="1" applyFill="1" applyBorder="1" applyAlignment="1">
      <alignment vertical="center"/>
    </xf>
    <xf numFmtId="0" fontId="17" fillId="44" borderId="16" xfId="0" applyFont="1" applyFill="1" applyBorder="1" applyAlignment="1">
      <alignment horizontal="center" vertical="center"/>
    </xf>
    <xf numFmtId="0" fontId="17" fillId="42" borderId="16" xfId="0" applyFont="1" applyFill="1" applyBorder="1" applyAlignment="1">
      <alignment horizontal="center" vertical="center"/>
    </xf>
    <xf numFmtId="0" fontId="20" fillId="42" borderId="16" xfId="0" applyFont="1" applyFill="1" applyBorder="1" applyAlignment="1">
      <alignment horizontal="center" vertical="center"/>
    </xf>
    <xf numFmtId="0" fontId="0" fillId="5" borderId="16" xfId="0" applyFill="1" applyBorder="1"/>
    <xf numFmtId="0" fontId="20" fillId="45" borderId="15" xfId="0" applyFont="1" applyFill="1" applyBorder="1" applyAlignment="1">
      <alignment horizontal="center" vertical="center"/>
    </xf>
    <xf numFmtId="0" fontId="20" fillId="45" borderId="16" xfId="0" applyFont="1" applyFill="1" applyBorder="1" applyAlignment="1">
      <alignment vertical="center"/>
    </xf>
    <xf numFmtId="4" fontId="17" fillId="45" borderId="16" xfId="0" applyNumberFormat="1" applyFont="1" applyFill="1" applyBorder="1" applyAlignment="1">
      <alignment horizontal="center" vertical="center"/>
    </xf>
    <xf numFmtId="0" fontId="20" fillId="45" borderId="16" xfId="0" applyFont="1" applyFill="1" applyBorder="1" applyAlignment="1">
      <alignment horizontal="center" vertical="center"/>
    </xf>
    <xf numFmtId="0" fontId="20" fillId="46" borderId="15" xfId="0" applyFont="1" applyFill="1" applyBorder="1" applyAlignment="1">
      <alignment horizontal="center" vertical="center"/>
    </xf>
    <xf numFmtId="0" fontId="20" fillId="46" borderId="16" xfId="0" applyFont="1" applyFill="1" applyBorder="1" applyAlignment="1">
      <alignment vertical="center"/>
    </xf>
    <xf numFmtId="4" fontId="17" fillId="46" borderId="16" xfId="0" applyNumberFormat="1" applyFont="1" applyFill="1" applyBorder="1" applyAlignment="1">
      <alignment horizontal="center" vertical="center"/>
    </xf>
    <xf numFmtId="4" fontId="20" fillId="46" borderId="16" xfId="0" applyNumberFormat="1" applyFont="1" applyFill="1" applyBorder="1" applyAlignment="1">
      <alignment horizontal="center" vertical="center"/>
    </xf>
    <xf numFmtId="0" fontId="20" fillId="47" borderId="15" xfId="0" applyFont="1" applyFill="1" applyBorder="1" applyAlignment="1">
      <alignment horizontal="center" vertical="center"/>
    </xf>
    <xf numFmtId="0" fontId="20" fillId="47" borderId="16" xfId="0" applyFont="1" applyFill="1" applyBorder="1" applyAlignment="1">
      <alignment vertical="center"/>
    </xf>
    <xf numFmtId="4" fontId="17" fillId="47" borderId="16" xfId="0" applyNumberFormat="1" applyFont="1" applyFill="1" applyBorder="1" applyAlignment="1">
      <alignment horizontal="center" vertical="center"/>
    </xf>
    <xf numFmtId="0" fontId="20" fillId="47" borderId="16" xfId="0" applyFont="1" applyFill="1" applyBorder="1" applyAlignment="1">
      <alignment horizontal="center" vertical="center"/>
    </xf>
    <xf numFmtId="0" fontId="8" fillId="38" borderId="15" xfId="0" applyFont="1" applyFill="1" applyBorder="1" applyAlignment="1">
      <alignment horizontal="center" vertical="center"/>
    </xf>
    <xf numFmtId="0" fontId="8" fillId="38" borderId="16" xfId="0" applyFont="1" applyFill="1" applyBorder="1" applyAlignment="1">
      <alignment vertical="center"/>
    </xf>
    <xf numFmtId="4" fontId="23" fillId="38" borderId="16" xfId="0" applyNumberFormat="1" applyFont="1" applyFill="1" applyBorder="1" applyAlignment="1">
      <alignment horizontal="center" vertical="center"/>
    </xf>
    <xf numFmtId="4" fontId="8" fillId="38" borderId="16" xfId="0" applyNumberFormat="1" applyFont="1" applyFill="1" applyBorder="1" applyAlignment="1">
      <alignment horizontal="center" vertical="center"/>
    </xf>
    <xf numFmtId="0" fontId="8" fillId="48" borderId="15" xfId="0" applyFont="1" applyFill="1" applyBorder="1" applyAlignment="1">
      <alignment horizontal="center" vertical="center"/>
    </xf>
    <xf numFmtId="0" fontId="8" fillId="48" borderId="16" xfId="0" applyFont="1" applyFill="1" applyBorder="1" applyAlignment="1">
      <alignment vertical="center"/>
    </xf>
    <xf numFmtId="4" fontId="23" fillId="48" borderId="16" xfId="0" applyNumberFormat="1" applyFont="1" applyFill="1" applyBorder="1" applyAlignment="1">
      <alignment horizontal="center" vertical="center"/>
    </xf>
    <xf numFmtId="4" fontId="8" fillId="48" borderId="16" xfId="0" applyNumberFormat="1" applyFont="1" applyFill="1" applyBorder="1" applyAlignment="1">
      <alignment horizontal="center" vertical="center"/>
    </xf>
    <xf numFmtId="0" fontId="28" fillId="49" borderId="15" xfId="0" applyFont="1" applyFill="1" applyBorder="1" applyAlignment="1">
      <alignment horizontal="center" vertical="center"/>
    </xf>
    <xf numFmtId="0" fontId="29" fillId="49" borderId="16" xfId="0" applyFont="1" applyFill="1" applyBorder="1" applyAlignment="1">
      <alignment vertical="center"/>
    </xf>
    <xf numFmtId="4" fontId="17" fillId="49" borderId="16" xfId="0" applyNumberFormat="1" applyFont="1" applyFill="1" applyBorder="1" applyAlignment="1">
      <alignment horizontal="center" vertical="center"/>
    </xf>
    <xf numFmtId="4" fontId="20" fillId="49" borderId="16" xfId="0" applyNumberFormat="1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4" fontId="20" fillId="41" borderId="16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0" fillId="3" borderId="17" xfId="0" applyFont="1" applyFill="1" applyBorder="1"/>
    <xf numFmtId="4" fontId="0" fillId="0" borderId="0" xfId="0" applyNumberFormat="1"/>
    <xf numFmtId="2" fontId="14" fillId="3" borderId="17" xfId="0" applyNumberFormat="1" applyFont="1" applyFill="1" applyBorder="1" applyAlignment="1">
      <alignment horizontal="center" vertical="center"/>
    </xf>
    <xf numFmtId="4" fontId="22" fillId="18" borderId="17" xfId="0" applyNumberFormat="1" applyFont="1" applyFill="1" applyBorder="1" applyAlignment="1">
      <alignment horizontal="center" vertical="center"/>
    </xf>
    <xf numFmtId="2" fontId="22" fillId="29" borderId="17" xfId="0" applyNumberFormat="1" applyFont="1" applyFill="1" applyBorder="1" applyAlignment="1">
      <alignment horizontal="center" vertical="center"/>
    </xf>
    <xf numFmtId="2" fontId="22" fillId="18" borderId="16" xfId="0" applyNumberFormat="1" applyFont="1" applyFill="1" applyBorder="1" applyAlignment="1">
      <alignment horizontal="center" vertical="center"/>
    </xf>
    <xf numFmtId="2" fontId="14" fillId="14" borderId="16" xfId="0" applyNumberFormat="1" applyFont="1" applyFill="1" applyBorder="1" applyAlignment="1">
      <alignment horizontal="center" vertical="center"/>
    </xf>
    <xf numFmtId="2" fontId="14" fillId="3" borderId="16" xfId="0" applyNumberFormat="1" applyFont="1" applyFill="1" applyBorder="1" applyAlignment="1">
      <alignment horizontal="right" vertical="center"/>
    </xf>
    <xf numFmtId="2" fontId="24" fillId="3" borderId="16" xfId="0" applyNumberFormat="1" applyFont="1" applyFill="1" applyBorder="1" applyAlignment="1">
      <alignment horizontal="right" vertical="center"/>
    </xf>
    <xf numFmtId="2" fontId="23" fillId="18" borderId="16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22" fillId="18" borderId="27" xfId="0" applyFont="1" applyFill="1" applyBorder="1" applyAlignment="1">
      <alignment horizontal="center" vertical="center"/>
    </xf>
    <xf numFmtId="0" fontId="22" fillId="18" borderId="24" xfId="0" applyFont="1" applyFill="1" applyBorder="1" applyAlignment="1">
      <alignment horizontal="center" vertical="center"/>
    </xf>
    <xf numFmtId="0" fontId="23" fillId="18" borderId="27" xfId="0" applyFont="1" applyFill="1" applyBorder="1" applyAlignment="1">
      <alignment horizontal="center" vertical="center"/>
    </xf>
    <xf numFmtId="0" fontId="23" fillId="18" borderId="24" xfId="0" applyFont="1" applyFill="1" applyBorder="1" applyAlignment="1">
      <alignment horizontal="center" vertical="center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15" xfId="0" applyFont="1" applyFill="1" applyBorder="1" applyAlignment="1">
      <alignment horizontal="center" vertical="center" wrapText="1"/>
    </xf>
    <xf numFmtId="0" fontId="22" fillId="18" borderId="17" xfId="0" applyFont="1" applyFill="1" applyBorder="1" applyAlignment="1">
      <alignment horizontal="center" vertical="center"/>
    </xf>
    <xf numFmtId="0" fontId="22" fillId="18" borderId="28" xfId="0" applyFont="1" applyFill="1" applyBorder="1" applyAlignment="1">
      <alignment vertical="center"/>
    </xf>
    <xf numFmtId="0" fontId="22" fillId="18" borderId="23" xfId="0" applyFont="1" applyFill="1" applyBorder="1" applyAlignment="1">
      <alignment vertical="center"/>
    </xf>
    <xf numFmtId="0" fontId="22" fillId="18" borderId="26" xfId="0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144780</xdr:colOff>
      <xdr:row>5</xdr:row>
      <xdr:rowOff>76200</xdr:rowOff>
    </xdr:to>
    <xdr:pic>
      <xdr:nvPicPr>
        <xdr:cNvPr id="2" name="Picture 1" descr="stema e kosov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75438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403860</xdr:colOff>
      <xdr:row>1</xdr:row>
      <xdr:rowOff>30480</xdr:rowOff>
    </xdr:from>
    <xdr:to>
      <xdr:col>8</xdr:col>
      <xdr:colOff>76200</xdr:colOff>
      <xdr:row>5</xdr:row>
      <xdr:rowOff>144780</xdr:rowOff>
    </xdr:to>
    <xdr:pic>
      <xdr:nvPicPr>
        <xdr:cNvPr id="3" name="Picture 2" descr="STEM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98120"/>
          <a:ext cx="89154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" workbookViewId="0">
      <selection activeCell="D3" sqref="D3"/>
    </sheetView>
  </sheetViews>
  <sheetFormatPr defaultRowHeight="15" x14ac:dyDescent="0.25"/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x14ac:dyDescent="0.25">
      <c r="A5" s="4"/>
      <c r="B5" s="5"/>
      <c r="C5" s="5"/>
      <c r="D5" s="5"/>
      <c r="E5" s="5"/>
      <c r="F5" s="5"/>
      <c r="G5" s="5"/>
      <c r="H5" s="5"/>
      <c r="I5" s="6"/>
    </row>
    <row r="6" spans="1:9" x14ac:dyDescent="0.25">
      <c r="A6" s="4"/>
      <c r="B6" s="5"/>
      <c r="C6" s="5"/>
      <c r="D6" s="5"/>
      <c r="E6" s="5"/>
      <c r="F6" s="5"/>
      <c r="G6" s="5"/>
      <c r="H6" s="5"/>
      <c r="I6" s="6"/>
    </row>
    <row r="7" spans="1:9" x14ac:dyDescent="0.25">
      <c r="A7" s="4"/>
      <c r="B7" s="5"/>
      <c r="C7" s="5"/>
      <c r="D7" s="5"/>
      <c r="E7" s="5"/>
      <c r="F7" s="5"/>
      <c r="G7" s="5"/>
      <c r="H7" s="5"/>
      <c r="I7" s="6"/>
    </row>
    <row r="8" spans="1:9" x14ac:dyDescent="0.25">
      <c r="A8" s="7"/>
      <c r="B8" s="8"/>
      <c r="C8" s="8"/>
      <c r="D8" s="8"/>
      <c r="E8" s="8"/>
      <c r="F8" s="8"/>
      <c r="G8" s="8"/>
      <c r="H8" s="8"/>
      <c r="I8" s="9"/>
    </row>
    <row r="9" spans="1:9" x14ac:dyDescent="0.25">
      <c r="A9" s="10"/>
      <c r="B9" s="11" t="s">
        <v>2</v>
      </c>
      <c r="C9" s="12"/>
      <c r="D9" s="8"/>
      <c r="E9" s="8"/>
      <c r="F9" s="8"/>
      <c r="G9" s="8"/>
      <c r="H9" s="8"/>
      <c r="I9" s="9"/>
    </row>
    <row r="10" spans="1:9" x14ac:dyDescent="0.25">
      <c r="A10" s="10"/>
      <c r="B10" s="12" t="s">
        <v>3</v>
      </c>
      <c r="C10" s="12"/>
      <c r="D10" s="8"/>
      <c r="E10" s="8"/>
      <c r="F10" s="8"/>
      <c r="G10" s="8"/>
      <c r="H10" s="8"/>
      <c r="I10" s="9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9"/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ht="23.25" x14ac:dyDescent="0.35">
      <c r="A13" s="288" t="s">
        <v>0</v>
      </c>
      <c r="B13" s="289"/>
      <c r="C13" s="289"/>
      <c r="D13" s="289"/>
      <c r="E13" s="289"/>
      <c r="F13" s="289"/>
      <c r="G13" s="289"/>
      <c r="H13" s="289"/>
      <c r="I13" s="290"/>
    </row>
    <row r="14" spans="1:9" ht="31.5" x14ac:dyDescent="0.45">
      <c r="A14" s="7"/>
      <c r="B14" s="13"/>
      <c r="C14" s="8"/>
      <c r="D14" s="8"/>
      <c r="E14" s="8"/>
      <c r="F14" s="8"/>
      <c r="G14" s="8"/>
      <c r="H14" s="8"/>
      <c r="I14" s="9"/>
    </row>
    <row r="15" spans="1:9" x14ac:dyDescent="0.25">
      <c r="A15" s="7"/>
      <c r="B15" s="8"/>
      <c r="C15" s="8"/>
      <c r="D15" s="8"/>
      <c r="E15" s="8"/>
      <c r="F15" s="8"/>
      <c r="G15" s="8"/>
      <c r="H15" s="8"/>
      <c r="I15" s="9"/>
    </row>
    <row r="16" spans="1:9" x14ac:dyDescent="0.2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25">
      <c r="A17" s="7"/>
      <c r="B17" s="8"/>
      <c r="C17" s="8"/>
      <c r="D17" s="8"/>
      <c r="E17" s="8"/>
      <c r="F17" s="8"/>
      <c r="G17" s="8"/>
      <c r="H17" s="8"/>
      <c r="I17" s="9"/>
    </row>
    <row r="18" spans="1:9" x14ac:dyDescent="0.25">
      <c r="A18" s="7"/>
      <c r="B18" s="8"/>
      <c r="C18" s="8"/>
      <c r="D18" s="8"/>
      <c r="E18" s="8"/>
      <c r="F18" s="8"/>
      <c r="G18" s="8"/>
      <c r="H18" s="8"/>
      <c r="I18" s="9"/>
    </row>
    <row r="19" spans="1:9" x14ac:dyDescent="0.2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25">
      <c r="A20" s="7"/>
      <c r="B20" s="8"/>
      <c r="C20" s="8"/>
      <c r="D20" s="8"/>
      <c r="E20" s="8"/>
      <c r="F20" s="8"/>
      <c r="G20" s="8"/>
      <c r="H20" s="8"/>
      <c r="I20" s="9"/>
    </row>
    <row r="21" spans="1:9" x14ac:dyDescent="0.25">
      <c r="A21" s="7"/>
      <c r="B21" s="8"/>
      <c r="C21" s="8"/>
      <c r="D21" s="8"/>
      <c r="E21" s="8"/>
      <c r="F21" s="8"/>
      <c r="G21" s="8"/>
      <c r="H21" s="8"/>
      <c r="I21" s="9"/>
    </row>
    <row r="22" spans="1:9" x14ac:dyDescent="0.25">
      <c r="A22" s="7"/>
      <c r="B22" s="8"/>
      <c r="C22" s="8"/>
      <c r="D22" s="8"/>
      <c r="E22" s="8"/>
      <c r="F22" s="8"/>
      <c r="G22" s="8"/>
      <c r="H22" s="8"/>
      <c r="I22" s="9"/>
    </row>
    <row r="23" spans="1:9" x14ac:dyDescent="0.25">
      <c r="A23" s="7"/>
      <c r="B23" s="8"/>
      <c r="C23" s="8"/>
      <c r="D23" s="8"/>
      <c r="E23" s="8"/>
      <c r="F23" s="8"/>
      <c r="G23" s="8"/>
      <c r="H23" s="8"/>
      <c r="I23" s="9"/>
    </row>
    <row r="24" spans="1:9" x14ac:dyDescent="0.25">
      <c r="A24" s="291" t="s">
        <v>1</v>
      </c>
      <c r="B24" s="292"/>
      <c r="C24" s="292"/>
      <c r="D24" s="292"/>
      <c r="E24" s="292"/>
      <c r="F24" s="292"/>
      <c r="G24" s="292"/>
      <c r="H24" s="292"/>
      <c r="I24" s="293"/>
    </row>
    <row r="25" spans="1:9" x14ac:dyDescent="0.25">
      <c r="A25" s="291"/>
      <c r="B25" s="292"/>
      <c r="C25" s="292"/>
      <c r="D25" s="292"/>
      <c r="E25" s="292"/>
      <c r="F25" s="292"/>
      <c r="G25" s="292"/>
      <c r="H25" s="292"/>
      <c r="I25" s="293"/>
    </row>
    <row r="26" spans="1:9" x14ac:dyDescent="0.25">
      <c r="A26" s="291"/>
      <c r="B26" s="292"/>
      <c r="C26" s="292"/>
      <c r="D26" s="292"/>
      <c r="E26" s="292"/>
      <c r="F26" s="292"/>
      <c r="G26" s="292"/>
      <c r="H26" s="292"/>
      <c r="I26" s="293"/>
    </row>
    <row r="27" spans="1:9" x14ac:dyDescent="0.25">
      <c r="A27" s="7"/>
      <c r="B27" s="8"/>
      <c r="C27" s="8"/>
      <c r="D27" s="8"/>
      <c r="E27" s="8"/>
      <c r="F27" s="8"/>
      <c r="G27" s="8"/>
      <c r="H27" s="8"/>
      <c r="I27" s="9"/>
    </row>
    <row r="28" spans="1:9" x14ac:dyDescent="0.25">
      <c r="A28" s="7"/>
      <c r="B28" s="8"/>
      <c r="C28" s="8"/>
      <c r="D28" s="8"/>
      <c r="E28" s="8"/>
      <c r="F28" s="8"/>
      <c r="G28" s="8"/>
      <c r="H28" s="8"/>
      <c r="I28" s="9"/>
    </row>
    <row r="29" spans="1:9" x14ac:dyDescent="0.25">
      <c r="A29" s="7"/>
      <c r="B29" s="8"/>
      <c r="C29" s="8"/>
      <c r="D29" s="8"/>
      <c r="E29" s="8"/>
      <c r="F29" s="8"/>
      <c r="G29" s="8"/>
      <c r="H29" s="8"/>
      <c r="I29" s="9"/>
    </row>
    <row r="30" spans="1:9" x14ac:dyDescent="0.25">
      <c r="A30" s="7"/>
      <c r="B30" s="8"/>
      <c r="C30" s="8"/>
      <c r="D30" s="8"/>
      <c r="E30" s="8"/>
      <c r="F30" s="8"/>
      <c r="G30" s="8"/>
      <c r="H30" s="8"/>
      <c r="I30" s="9"/>
    </row>
    <row r="31" spans="1:9" x14ac:dyDescent="0.25">
      <c r="A31" s="7"/>
      <c r="B31" s="8"/>
      <c r="C31" s="8"/>
      <c r="D31" s="8"/>
      <c r="E31" s="8"/>
      <c r="F31" s="8"/>
      <c r="G31" s="8"/>
      <c r="H31" s="8"/>
      <c r="I31" s="9"/>
    </row>
    <row r="32" spans="1:9" x14ac:dyDescent="0.25">
      <c r="A32" s="7"/>
      <c r="B32" s="8"/>
      <c r="C32" s="8"/>
      <c r="D32" s="8"/>
      <c r="E32" s="8"/>
      <c r="F32" s="8"/>
      <c r="G32" s="8"/>
      <c r="H32" s="8"/>
      <c r="I32" s="9"/>
    </row>
    <row r="33" spans="1:9" x14ac:dyDescent="0.25">
      <c r="A33" s="7"/>
      <c r="B33" s="8"/>
      <c r="C33" s="8"/>
      <c r="D33" s="8"/>
      <c r="E33" s="8"/>
      <c r="F33" s="8"/>
      <c r="G33" s="8"/>
      <c r="H33" s="8"/>
      <c r="I33" s="9"/>
    </row>
    <row r="34" spans="1:9" x14ac:dyDescent="0.2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25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2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25">
      <c r="A38" s="7"/>
      <c r="B38" s="8"/>
      <c r="C38" s="8"/>
      <c r="D38" s="8"/>
      <c r="E38" s="8"/>
      <c r="F38" s="8"/>
      <c r="G38" s="8"/>
      <c r="H38" s="8"/>
      <c r="I38" s="9"/>
    </row>
    <row r="39" spans="1:9" x14ac:dyDescent="0.25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2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2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25">
      <c r="A42" s="7"/>
      <c r="B42" s="8"/>
      <c r="C42" s="8"/>
      <c r="D42" s="8"/>
      <c r="E42" s="8"/>
      <c r="F42" s="8"/>
      <c r="G42" s="8"/>
      <c r="H42" s="8"/>
      <c r="I42" s="9"/>
    </row>
    <row r="43" spans="1:9" x14ac:dyDescent="0.25">
      <c r="A43" s="7"/>
      <c r="B43" s="8"/>
      <c r="C43" s="8"/>
      <c r="D43" s="8"/>
      <c r="E43" s="8"/>
      <c r="F43" s="8"/>
      <c r="G43" s="8"/>
      <c r="H43" s="8"/>
      <c r="I43" s="9"/>
    </row>
    <row r="44" spans="1:9" x14ac:dyDescent="0.25">
      <c r="A44" s="7"/>
      <c r="B44" s="8"/>
      <c r="C44" s="8"/>
      <c r="D44" s="8"/>
      <c r="E44" s="8"/>
      <c r="F44" s="8"/>
      <c r="G44" s="8"/>
      <c r="H44" s="8"/>
      <c r="I44" s="9"/>
    </row>
    <row r="45" spans="1:9" x14ac:dyDescent="0.25">
      <c r="A45" s="7"/>
      <c r="B45" s="8"/>
      <c r="C45" s="8"/>
      <c r="D45" s="8"/>
      <c r="E45" s="8"/>
      <c r="F45" s="8"/>
      <c r="G45" s="8"/>
      <c r="H45" s="8"/>
      <c r="I45" s="9"/>
    </row>
    <row r="46" spans="1:9" x14ac:dyDescent="0.25">
      <c r="A46" s="7"/>
      <c r="B46" s="8"/>
      <c r="C46" s="8"/>
      <c r="D46" s="8"/>
      <c r="E46" s="8"/>
      <c r="F46" s="8"/>
      <c r="G46" s="8"/>
      <c r="H46" s="8"/>
      <c r="I46" s="9"/>
    </row>
    <row r="47" spans="1:9" x14ac:dyDescent="0.25">
      <c r="A47" s="7"/>
      <c r="B47" s="8"/>
      <c r="C47" s="8"/>
      <c r="D47" s="8"/>
      <c r="E47" s="8"/>
      <c r="F47" s="8"/>
      <c r="G47" s="8"/>
      <c r="H47" s="8"/>
      <c r="I47" s="9"/>
    </row>
    <row r="48" spans="1:9" x14ac:dyDescent="0.25">
      <c r="A48" s="7"/>
      <c r="B48" s="8"/>
      <c r="C48" s="8"/>
      <c r="D48" s="8"/>
      <c r="E48" s="8"/>
      <c r="F48" s="8"/>
      <c r="G48" s="8"/>
      <c r="H48" s="8"/>
      <c r="I48" s="9"/>
    </row>
    <row r="49" spans="1:9" x14ac:dyDescent="0.25">
      <c r="A49" s="7"/>
      <c r="B49" s="8"/>
      <c r="C49" s="8"/>
      <c r="D49" s="8"/>
      <c r="E49" s="8"/>
      <c r="F49" s="8"/>
      <c r="G49" s="8"/>
      <c r="H49" s="8"/>
      <c r="I49" s="9"/>
    </row>
    <row r="50" spans="1:9" x14ac:dyDescent="0.25">
      <c r="A50" s="7"/>
      <c r="B50" s="8"/>
      <c r="C50" s="8"/>
      <c r="D50" s="8"/>
      <c r="E50" s="8"/>
      <c r="F50" s="8"/>
      <c r="G50" s="8"/>
      <c r="H50" s="8"/>
      <c r="I50" s="9"/>
    </row>
    <row r="51" spans="1:9" x14ac:dyDescent="0.25">
      <c r="A51" s="7"/>
      <c r="B51" s="8"/>
      <c r="C51" s="8"/>
      <c r="D51" s="8"/>
      <c r="E51" s="8"/>
      <c r="F51" s="8"/>
      <c r="G51" s="8"/>
      <c r="H51" s="8"/>
      <c r="I51" s="9"/>
    </row>
    <row r="52" spans="1:9" x14ac:dyDescent="0.25">
      <c r="A52" s="7"/>
      <c r="B52" s="8"/>
      <c r="C52" s="14" t="s">
        <v>4</v>
      </c>
      <c r="D52" s="8"/>
      <c r="E52" s="8"/>
      <c r="F52" s="8"/>
      <c r="G52" s="8"/>
      <c r="H52" s="8"/>
      <c r="I52" s="9"/>
    </row>
    <row r="53" spans="1:9" x14ac:dyDescent="0.25">
      <c r="A53" s="7"/>
      <c r="B53" s="8"/>
      <c r="C53" s="8"/>
      <c r="D53" s="8"/>
      <c r="E53" s="8"/>
      <c r="F53" s="8"/>
      <c r="G53" s="8"/>
      <c r="H53" s="8"/>
      <c r="I53" s="9"/>
    </row>
    <row r="54" spans="1:9" x14ac:dyDescent="0.25">
      <c r="A54" s="7"/>
      <c r="B54" s="8"/>
      <c r="C54" s="8"/>
      <c r="D54" s="8"/>
      <c r="E54" s="8"/>
      <c r="F54" s="8"/>
      <c r="G54" s="8"/>
      <c r="H54" s="8"/>
      <c r="I54" s="9"/>
    </row>
    <row r="55" spans="1:9" x14ac:dyDescent="0.25">
      <c r="A55" s="7"/>
      <c r="B55" s="8"/>
      <c r="C55" s="8"/>
      <c r="D55" s="8"/>
      <c r="E55" s="8"/>
      <c r="F55" s="8"/>
      <c r="G55" s="8"/>
      <c r="H55" s="8"/>
      <c r="I55" s="9"/>
    </row>
    <row r="56" spans="1:9" x14ac:dyDescent="0.25">
      <c r="A56" s="15"/>
      <c r="B56" s="16"/>
      <c r="C56" s="16"/>
      <c r="D56" s="16"/>
      <c r="E56" s="16"/>
      <c r="F56" s="16"/>
      <c r="G56" s="16"/>
      <c r="H56" s="16"/>
      <c r="I56" s="17"/>
    </row>
  </sheetData>
  <mergeCells count="2">
    <mergeCell ref="A13:I13"/>
    <mergeCell ref="A24:I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9"/>
  <sheetViews>
    <sheetView workbookViewId="0">
      <selection activeCell="S2" sqref="S2"/>
    </sheetView>
  </sheetViews>
  <sheetFormatPr defaultRowHeight="15" x14ac:dyDescent="0.25"/>
  <cols>
    <col min="1" max="1" width="27.28515625" customWidth="1"/>
    <col min="2" max="2" width="12.5703125" customWidth="1"/>
    <col min="3" max="3" width="12.28515625" customWidth="1"/>
    <col min="4" max="4" width="12.7109375" customWidth="1"/>
    <col min="5" max="5" width="13.28515625" customWidth="1"/>
    <col min="6" max="6" width="14.7109375" customWidth="1"/>
    <col min="7" max="7" width="13.28515625" customWidth="1"/>
    <col min="8" max="8" width="9.5703125" bestFit="1" customWidth="1"/>
  </cols>
  <sheetData>
    <row r="4" spans="1:9" ht="15.75" thickBot="1" x14ac:dyDescent="0.3"/>
    <row r="5" spans="1:9" ht="26.25" thickBot="1" x14ac:dyDescent="0.3">
      <c r="A5" s="18" t="s">
        <v>5</v>
      </c>
      <c r="B5" s="19" t="s">
        <v>6</v>
      </c>
      <c r="C5" s="19" t="s">
        <v>7</v>
      </c>
      <c r="D5" s="19" t="s">
        <v>8</v>
      </c>
      <c r="E5" s="19" t="s">
        <v>9</v>
      </c>
      <c r="F5" s="51" t="s">
        <v>10</v>
      </c>
      <c r="G5" s="53" t="s">
        <v>11</v>
      </c>
      <c r="H5" s="53" t="s">
        <v>52</v>
      </c>
      <c r="I5" s="81"/>
    </row>
    <row r="6" spans="1:9" ht="15.75" thickBot="1" x14ac:dyDescent="0.3">
      <c r="A6" s="20" t="s">
        <v>12</v>
      </c>
      <c r="B6" s="21" t="s">
        <v>13</v>
      </c>
      <c r="C6" s="21" t="s">
        <v>14</v>
      </c>
      <c r="D6" s="21" t="s">
        <v>15</v>
      </c>
      <c r="E6" s="21" t="s">
        <v>16</v>
      </c>
      <c r="F6" s="52" t="s">
        <v>17</v>
      </c>
      <c r="G6" s="54" t="s">
        <v>18</v>
      </c>
      <c r="H6" s="82"/>
      <c r="I6" s="81"/>
    </row>
    <row r="7" spans="1:9" ht="15.75" thickBot="1" x14ac:dyDescent="0.3">
      <c r="A7" s="72" t="s">
        <v>19</v>
      </c>
      <c r="B7" s="55">
        <v>2431311</v>
      </c>
      <c r="C7" s="55">
        <v>2008766.51</v>
      </c>
      <c r="D7" s="55">
        <v>422544.49</v>
      </c>
      <c r="E7" s="55">
        <v>1502696.24</v>
      </c>
      <c r="F7" s="56">
        <v>97249.21</v>
      </c>
      <c r="G7" s="57">
        <v>831365.55</v>
      </c>
      <c r="H7" s="83">
        <f>E7/B7*100</f>
        <v>61.806006718186204</v>
      </c>
      <c r="I7" s="81"/>
    </row>
    <row r="8" spans="1:9" ht="15.75" thickBot="1" x14ac:dyDescent="0.3">
      <c r="A8" s="72" t="s">
        <v>20</v>
      </c>
      <c r="B8" s="55">
        <v>2431311</v>
      </c>
      <c r="C8" s="55">
        <v>2008766.51</v>
      </c>
      <c r="D8" s="55">
        <v>422544.49</v>
      </c>
      <c r="E8" s="55">
        <v>1502696.24</v>
      </c>
      <c r="F8" s="56">
        <v>97249.21</v>
      </c>
      <c r="G8" s="57">
        <v>831365.55</v>
      </c>
      <c r="H8" s="83">
        <f t="shared" ref="H8:H71" si="0">E8/B8*100</f>
        <v>61.806006718186204</v>
      </c>
      <c r="I8" s="81"/>
    </row>
    <row r="9" spans="1:9" ht="18.75" thickBot="1" x14ac:dyDescent="0.3">
      <c r="A9" s="22" t="s">
        <v>21</v>
      </c>
      <c r="B9" s="23">
        <v>100067</v>
      </c>
      <c r="C9" s="23">
        <v>80871.06</v>
      </c>
      <c r="D9" s="23">
        <v>19195.939999999999</v>
      </c>
      <c r="E9" s="23">
        <v>74790.92</v>
      </c>
      <c r="F9" s="24">
        <v>750.8</v>
      </c>
      <c r="G9" s="73">
        <v>24525.279999999999</v>
      </c>
      <c r="H9" s="84">
        <f t="shared" si="0"/>
        <v>74.740843634764715</v>
      </c>
      <c r="I9" s="81"/>
    </row>
    <row r="10" spans="1:9" ht="15.75" thickBot="1" x14ac:dyDescent="0.3">
      <c r="A10" s="25" t="s">
        <v>22</v>
      </c>
      <c r="B10" s="26">
        <v>77067</v>
      </c>
      <c r="C10" s="26">
        <v>57871.06</v>
      </c>
      <c r="D10" s="26">
        <v>19195.939999999999</v>
      </c>
      <c r="E10" s="26">
        <v>57265.88</v>
      </c>
      <c r="F10" s="27">
        <v>0</v>
      </c>
      <c r="G10" s="59">
        <v>19801.12</v>
      </c>
      <c r="H10" s="85">
        <f t="shared" si="0"/>
        <v>74.306616320863668</v>
      </c>
      <c r="I10" s="81"/>
    </row>
    <row r="11" spans="1:9" ht="15.75" thickBot="1" x14ac:dyDescent="0.3">
      <c r="A11" s="25" t="s">
        <v>23</v>
      </c>
      <c r="B11" s="26">
        <v>23000</v>
      </c>
      <c r="C11" s="26">
        <v>23000</v>
      </c>
      <c r="D11" s="27">
        <v>0</v>
      </c>
      <c r="E11" s="26">
        <v>17525.04</v>
      </c>
      <c r="F11" s="27">
        <v>750.8</v>
      </c>
      <c r="G11" s="59">
        <v>4724.16</v>
      </c>
      <c r="H11" s="85">
        <f t="shared" si="0"/>
        <v>76.195826086956529</v>
      </c>
      <c r="I11" s="81"/>
    </row>
    <row r="12" spans="1:9" ht="18.75" thickBot="1" x14ac:dyDescent="0.3">
      <c r="A12" s="22" t="s">
        <v>24</v>
      </c>
      <c r="B12" s="23">
        <v>201626</v>
      </c>
      <c r="C12" s="23">
        <v>179929.58</v>
      </c>
      <c r="D12" s="23">
        <v>21696.42</v>
      </c>
      <c r="E12" s="23">
        <v>140064.51999999999</v>
      </c>
      <c r="F12" s="23">
        <v>12562.78</v>
      </c>
      <c r="G12" s="58">
        <v>48998.7</v>
      </c>
      <c r="H12" s="84">
        <f t="shared" si="0"/>
        <v>69.467489311894298</v>
      </c>
      <c r="I12" s="81"/>
    </row>
    <row r="13" spans="1:9" ht="15.75" thickBot="1" x14ac:dyDescent="0.3">
      <c r="A13" s="25" t="s">
        <v>22</v>
      </c>
      <c r="B13" s="26">
        <v>92521</v>
      </c>
      <c r="C13" s="26">
        <v>70824.58</v>
      </c>
      <c r="D13" s="26">
        <v>21696.42</v>
      </c>
      <c r="E13" s="26">
        <v>66193.679999999993</v>
      </c>
      <c r="F13" s="27">
        <v>0</v>
      </c>
      <c r="G13" s="59">
        <v>26327.32</v>
      </c>
      <c r="H13" s="85">
        <f t="shared" si="0"/>
        <v>71.544492601679607</v>
      </c>
      <c r="I13" s="81"/>
    </row>
    <row r="14" spans="1:9" ht="15.75" thickBot="1" x14ac:dyDescent="0.3">
      <c r="A14" s="25" t="s">
        <v>23</v>
      </c>
      <c r="B14" s="26">
        <v>65105</v>
      </c>
      <c r="C14" s="26">
        <v>65105</v>
      </c>
      <c r="D14" s="27">
        <v>0</v>
      </c>
      <c r="E14" s="26">
        <v>41201.39</v>
      </c>
      <c r="F14" s="26">
        <v>11929.02</v>
      </c>
      <c r="G14" s="59">
        <v>11974.59</v>
      </c>
      <c r="H14" s="85">
        <f t="shared" si="0"/>
        <v>63.28452499808003</v>
      </c>
      <c r="I14" s="81"/>
    </row>
    <row r="15" spans="1:9" ht="15.75" thickBot="1" x14ac:dyDescent="0.3">
      <c r="A15" s="25" t="s">
        <v>25</v>
      </c>
      <c r="B15" s="26">
        <v>44000</v>
      </c>
      <c r="C15" s="26">
        <v>44000</v>
      </c>
      <c r="D15" s="27">
        <v>0</v>
      </c>
      <c r="E15" s="26">
        <v>32669.45</v>
      </c>
      <c r="F15" s="27">
        <v>633.76</v>
      </c>
      <c r="G15" s="59">
        <v>10696.79</v>
      </c>
      <c r="H15" s="85">
        <f t="shared" si="0"/>
        <v>74.248750000000001</v>
      </c>
      <c r="I15" s="81"/>
    </row>
    <row r="16" spans="1:9" ht="18.75" thickBot="1" x14ac:dyDescent="0.3">
      <c r="A16" s="22" t="s">
        <v>26</v>
      </c>
      <c r="B16" s="23">
        <v>71145</v>
      </c>
      <c r="C16" s="23">
        <v>55968.81</v>
      </c>
      <c r="D16" s="23">
        <v>15176.19</v>
      </c>
      <c r="E16" s="23">
        <v>55968.77</v>
      </c>
      <c r="F16" s="24">
        <v>0</v>
      </c>
      <c r="G16" s="58">
        <v>15176.23</v>
      </c>
      <c r="H16" s="84">
        <f t="shared" si="0"/>
        <v>78.668592311476559</v>
      </c>
      <c r="I16" s="81"/>
    </row>
    <row r="17" spans="1:9" ht="15.75" thickBot="1" x14ac:dyDescent="0.3">
      <c r="A17" s="25" t="s">
        <v>22</v>
      </c>
      <c r="B17" s="26">
        <v>61145</v>
      </c>
      <c r="C17" s="26">
        <v>45968.81</v>
      </c>
      <c r="D17" s="26">
        <v>15176.19</v>
      </c>
      <c r="E17" s="26">
        <v>45968.81</v>
      </c>
      <c r="F17" s="27">
        <v>0</v>
      </c>
      <c r="G17" s="59">
        <v>15176.19</v>
      </c>
      <c r="H17" s="85">
        <f t="shared" si="0"/>
        <v>75.179998364543295</v>
      </c>
      <c r="I17" s="81"/>
    </row>
    <row r="18" spans="1:9" ht="15.75" thickBot="1" x14ac:dyDescent="0.3">
      <c r="A18" s="25" t="s">
        <v>23</v>
      </c>
      <c r="B18" s="26">
        <v>10000</v>
      </c>
      <c r="C18" s="26">
        <v>10000</v>
      </c>
      <c r="D18" s="27">
        <v>0</v>
      </c>
      <c r="E18" s="26">
        <v>9999.9599999999991</v>
      </c>
      <c r="F18" s="27">
        <v>0</v>
      </c>
      <c r="G18" s="60">
        <v>0.04</v>
      </c>
      <c r="H18" s="85">
        <f t="shared" si="0"/>
        <v>99.999599999999987</v>
      </c>
      <c r="I18" s="81"/>
    </row>
    <row r="19" spans="1:9" ht="18.75" thickBot="1" x14ac:dyDescent="0.3">
      <c r="A19" s="75" t="s">
        <v>27</v>
      </c>
      <c r="B19" s="76">
        <v>57165</v>
      </c>
      <c r="C19" s="76">
        <v>42721.24</v>
      </c>
      <c r="D19" s="76">
        <v>14443.76</v>
      </c>
      <c r="E19" s="76">
        <v>37798.32</v>
      </c>
      <c r="F19" s="77">
        <v>0</v>
      </c>
      <c r="G19" s="73">
        <v>19366.68</v>
      </c>
      <c r="H19" s="84">
        <f t="shared" si="0"/>
        <v>66.121437942797172</v>
      </c>
      <c r="I19" s="81"/>
    </row>
    <row r="20" spans="1:9" ht="15.75" thickBot="1" x14ac:dyDescent="0.3">
      <c r="A20" s="25" t="s">
        <v>22</v>
      </c>
      <c r="B20" s="26">
        <v>54165</v>
      </c>
      <c r="C20" s="26">
        <v>39721.24</v>
      </c>
      <c r="D20" s="26">
        <v>14443.76</v>
      </c>
      <c r="E20" s="26">
        <v>36022.230000000003</v>
      </c>
      <c r="F20" s="27">
        <v>0</v>
      </c>
      <c r="G20" s="59">
        <v>18142.77</v>
      </c>
      <c r="H20" s="85">
        <f t="shared" si="0"/>
        <v>66.504624757684866</v>
      </c>
      <c r="I20" s="81"/>
    </row>
    <row r="21" spans="1:9" ht="15.75" thickBot="1" x14ac:dyDescent="0.3">
      <c r="A21" s="25" t="s">
        <v>23</v>
      </c>
      <c r="B21" s="26">
        <v>3000</v>
      </c>
      <c r="C21" s="26">
        <v>3000</v>
      </c>
      <c r="D21" s="27">
        <v>0</v>
      </c>
      <c r="E21" s="26">
        <v>1776.09</v>
      </c>
      <c r="F21" s="27">
        <v>0</v>
      </c>
      <c r="G21" s="59">
        <v>1223.9100000000001</v>
      </c>
      <c r="H21" s="85">
        <f t="shared" si="0"/>
        <v>59.202999999999996</v>
      </c>
      <c r="I21" s="81"/>
    </row>
    <row r="22" spans="1:9" ht="18.75" thickBot="1" x14ac:dyDescent="0.3">
      <c r="A22" s="22" t="s">
        <v>28</v>
      </c>
      <c r="B22" s="23">
        <v>187495</v>
      </c>
      <c r="C22" s="23">
        <v>168860.64</v>
      </c>
      <c r="D22" s="23">
        <v>18634.36</v>
      </c>
      <c r="E22" s="23">
        <v>104669.81</v>
      </c>
      <c r="F22" s="23">
        <v>13636.9</v>
      </c>
      <c r="G22" s="58">
        <v>69188.289999999994</v>
      </c>
      <c r="H22" s="84">
        <f t="shared" si="0"/>
        <v>55.825387343662491</v>
      </c>
      <c r="I22" s="81"/>
    </row>
    <row r="23" spans="1:9" ht="15.75" thickBot="1" x14ac:dyDescent="0.3">
      <c r="A23" s="25" t="s">
        <v>22</v>
      </c>
      <c r="B23" s="26">
        <v>67345</v>
      </c>
      <c r="C23" s="26">
        <v>48710.64</v>
      </c>
      <c r="D23" s="26">
        <v>18634.36</v>
      </c>
      <c r="E23" s="26">
        <v>44085.23</v>
      </c>
      <c r="F23" s="27">
        <v>0</v>
      </c>
      <c r="G23" s="59">
        <v>23259.77</v>
      </c>
      <c r="H23" s="85">
        <f t="shared" si="0"/>
        <v>65.461771475239445</v>
      </c>
      <c r="I23" s="81"/>
    </row>
    <row r="24" spans="1:9" ht="15.75" thickBot="1" x14ac:dyDescent="0.3">
      <c r="A24" s="25" t="s">
        <v>23</v>
      </c>
      <c r="B24" s="26">
        <v>63000</v>
      </c>
      <c r="C24" s="26">
        <v>63000</v>
      </c>
      <c r="D24" s="27">
        <v>0</v>
      </c>
      <c r="E24" s="26">
        <v>45584.58</v>
      </c>
      <c r="F24" s="26">
        <v>8636.9</v>
      </c>
      <c r="G24" s="59">
        <v>8778.52</v>
      </c>
      <c r="H24" s="85">
        <f t="shared" si="0"/>
        <v>72.356476190476187</v>
      </c>
      <c r="I24" s="81"/>
    </row>
    <row r="25" spans="1:9" ht="15.75" thickBot="1" x14ac:dyDescent="0.3">
      <c r="A25" s="25" t="s">
        <v>29</v>
      </c>
      <c r="B25" s="26">
        <v>57150</v>
      </c>
      <c r="C25" s="26">
        <v>57150</v>
      </c>
      <c r="D25" s="27">
        <v>0</v>
      </c>
      <c r="E25" s="26">
        <v>15000</v>
      </c>
      <c r="F25" s="26">
        <v>5000</v>
      </c>
      <c r="G25" s="59">
        <v>37150</v>
      </c>
      <c r="H25" s="85">
        <f t="shared" si="0"/>
        <v>26.246719160104988</v>
      </c>
      <c r="I25" s="81"/>
    </row>
    <row r="26" spans="1:9" ht="18.75" thickBot="1" x14ac:dyDescent="0.3">
      <c r="A26" s="22" t="s">
        <v>30</v>
      </c>
      <c r="B26" s="23">
        <v>6821</v>
      </c>
      <c r="C26" s="23">
        <v>5497.04</v>
      </c>
      <c r="D26" s="23">
        <v>1323.96</v>
      </c>
      <c r="E26" s="23">
        <v>4734.09</v>
      </c>
      <c r="F26" s="24">
        <v>0</v>
      </c>
      <c r="G26" s="58">
        <v>2086.91</v>
      </c>
      <c r="H26" s="84">
        <f t="shared" si="0"/>
        <v>69.40463275179593</v>
      </c>
      <c r="I26" s="81"/>
    </row>
    <row r="27" spans="1:9" ht="15.75" thickBot="1" x14ac:dyDescent="0.3">
      <c r="A27" s="25" t="s">
        <v>22</v>
      </c>
      <c r="B27" s="26">
        <v>6321</v>
      </c>
      <c r="C27" s="26">
        <v>4997.04</v>
      </c>
      <c r="D27" s="26">
        <v>1323.96</v>
      </c>
      <c r="E27" s="26">
        <v>4734.09</v>
      </c>
      <c r="F27" s="27">
        <v>0</v>
      </c>
      <c r="G27" s="59">
        <v>1586.91</v>
      </c>
      <c r="H27" s="85">
        <f t="shared" si="0"/>
        <v>74.894636924537267</v>
      </c>
      <c r="I27" s="81"/>
    </row>
    <row r="28" spans="1:9" ht="15.75" thickBot="1" x14ac:dyDescent="0.3">
      <c r="A28" s="25" t="s">
        <v>23</v>
      </c>
      <c r="B28" s="27">
        <v>500</v>
      </c>
      <c r="C28" s="27">
        <v>500</v>
      </c>
      <c r="D28" s="27">
        <v>0</v>
      </c>
      <c r="E28" s="27">
        <v>0</v>
      </c>
      <c r="F28" s="27">
        <v>0</v>
      </c>
      <c r="G28" s="60">
        <v>500</v>
      </c>
      <c r="H28" s="85">
        <f t="shared" si="0"/>
        <v>0</v>
      </c>
      <c r="I28" s="81"/>
    </row>
    <row r="29" spans="1:9" ht="18.75" thickBot="1" x14ac:dyDescent="0.3">
      <c r="A29" s="22" t="s">
        <v>31</v>
      </c>
      <c r="B29" s="23">
        <v>33423</v>
      </c>
      <c r="C29" s="23">
        <v>25596.48</v>
      </c>
      <c r="D29" s="23">
        <v>7826.52</v>
      </c>
      <c r="E29" s="23">
        <v>21384.39</v>
      </c>
      <c r="F29" s="24">
        <v>0</v>
      </c>
      <c r="G29" s="58">
        <v>12038.61</v>
      </c>
      <c r="H29" s="84">
        <f t="shared" si="0"/>
        <v>63.981060946055109</v>
      </c>
      <c r="I29" s="81"/>
    </row>
    <row r="30" spans="1:9" ht="15.75" thickBot="1" x14ac:dyDescent="0.3">
      <c r="A30" s="25" t="s">
        <v>22</v>
      </c>
      <c r="B30" s="26">
        <v>29923</v>
      </c>
      <c r="C30" s="26">
        <v>22096.48</v>
      </c>
      <c r="D30" s="26">
        <v>7826.52</v>
      </c>
      <c r="E30" s="26">
        <v>20255.189999999999</v>
      </c>
      <c r="F30" s="27">
        <v>0</v>
      </c>
      <c r="G30" s="59">
        <v>9667.81</v>
      </c>
      <c r="H30" s="85">
        <f t="shared" si="0"/>
        <v>67.691040336864617</v>
      </c>
      <c r="I30" s="81"/>
    </row>
    <row r="31" spans="1:9" ht="15.75" thickBot="1" x14ac:dyDescent="0.3">
      <c r="A31" s="25" t="s">
        <v>23</v>
      </c>
      <c r="B31" s="26">
        <v>3500</v>
      </c>
      <c r="C31" s="26">
        <v>3500</v>
      </c>
      <c r="D31" s="27">
        <v>0</v>
      </c>
      <c r="E31" s="26">
        <v>1129.2</v>
      </c>
      <c r="F31" s="27">
        <v>0</v>
      </c>
      <c r="G31" s="59">
        <v>2370.8000000000002</v>
      </c>
      <c r="H31" s="85">
        <f t="shared" si="0"/>
        <v>32.262857142857143</v>
      </c>
      <c r="I31" s="81"/>
    </row>
    <row r="32" spans="1:9" ht="27.75" thickBot="1" x14ac:dyDescent="0.3">
      <c r="A32" s="22" t="s">
        <v>32</v>
      </c>
      <c r="B32" s="23">
        <v>23958</v>
      </c>
      <c r="C32" s="23">
        <v>18578.09</v>
      </c>
      <c r="D32" s="23">
        <v>5379.91</v>
      </c>
      <c r="E32" s="23">
        <v>17226.939999999999</v>
      </c>
      <c r="F32" s="24">
        <v>0</v>
      </c>
      <c r="G32" s="58">
        <v>6731.06</v>
      </c>
      <c r="H32" s="84">
        <f t="shared" si="0"/>
        <v>71.904749979130131</v>
      </c>
      <c r="I32" s="81"/>
    </row>
    <row r="33" spans="1:9" ht="15.75" thickBot="1" x14ac:dyDescent="0.3">
      <c r="A33" s="25" t="s">
        <v>22</v>
      </c>
      <c r="B33" s="26">
        <v>21958</v>
      </c>
      <c r="C33" s="26">
        <v>16578.09</v>
      </c>
      <c r="D33" s="26">
        <v>5379.91</v>
      </c>
      <c r="E33" s="26">
        <v>16128.94</v>
      </c>
      <c r="F33" s="27">
        <v>0</v>
      </c>
      <c r="G33" s="59">
        <v>5829.06</v>
      </c>
      <c r="H33" s="85">
        <f t="shared" si="0"/>
        <v>73.453593223426537</v>
      </c>
      <c r="I33" s="81"/>
    </row>
    <row r="34" spans="1:9" ht="15.75" thickBot="1" x14ac:dyDescent="0.3">
      <c r="A34" s="25" t="s">
        <v>23</v>
      </c>
      <c r="B34" s="26">
        <v>2000</v>
      </c>
      <c r="C34" s="26">
        <v>2000</v>
      </c>
      <c r="D34" s="27">
        <v>0</v>
      </c>
      <c r="E34" s="26">
        <v>1098</v>
      </c>
      <c r="F34" s="27">
        <v>0</v>
      </c>
      <c r="G34" s="60">
        <v>902</v>
      </c>
      <c r="H34" s="85">
        <f t="shared" si="0"/>
        <v>54.900000000000006</v>
      </c>
      <c r="I34" s="81"/>
    </row>
    <row r="35" spans="1:9" ht="27.75" thickBot="1" x14ac:dyDescent="0.3">
      <c r="A35" s="22" t="s">
        <v>33</v>
      </c>
      <c r="B35" s="23">
        <v>189942</v>
      </c>
      <c r="C35" s="23">
        <v>174496.65</v>
      </c>
      <c r="D35" s="23">
        <v>15445.35</v>
      </c>
      <c r="E35" s="23">
        <v>108227.61</v>
      </c>
      <c r="F35" s="23">
        <v>30000.080000000002</v>
      </c>
      <c r="G35" s="58">
        <v>51714.31</v>
      </c>
      <c r="H35" s="84">
        <f t="shared" si="0"/>
        <v>56.979293679123103</v>
      </c>
      <c r="I35" s="81"/>
    </row>
    <row r="36" spans="1:9" ht="15.75" thickBot="1" x14ac:dyDescent="0.3">
      <c r="A36" s="25" t="s">
        <v>22</v>
      </c>
      <c r="B36" s="26">
        <v>55942</v>
      </c>
      <c r="C36" s="26">
        <v>40496.65</v>
      </c>
      <c r="D36" s="26">
        <v>15445.35</v>
      </c>
      <c r="E36" s="26">
        <v>36547.06</v>
      </c>
      <c r="F36" s="27">
        <v>0</v>
      </c>
      <c r="G36" s="59">
        <v>19394.939999999999</v>
      </c>
      <c r="H36" s="85">
        <f t="shared" si="0"/>
        <v>65.330270637445921</v>
      </c>
      <c r="I36" s="81"/>
    </row>
    <row r="37" spans="1:9" ht="15.75" thickBot="1" x14ac:dyDescent="0.3">
      <c r="A37" s="25" t="s">
        <v>23</v>
      </c>
      <c r="B37" s="26">
        <v>4000</v>
      </c>
      <c r="C37" s="26">
        <v>4000</v>
      </c>
      <c r="D37" s="27">
        <v>0</v>
      </c>
      <c r="E37" s="26">
        <v>1680.63</v>
      </c>
      <c r="F37" s="27">
        <v>0</v>
      </c>
      <c r="G37" s="59">
        <v>2319.37</v>
      </c>
      <c r="H37" s="85">
        <f t="shared" si="0"/>
        <v>42.015750000000004</v>
      </c>
      <c r="I37" s="81"/>
    </row>
    <row r="38" spans="1:9" ht="15.75" thickBot="1" x14ac:dyDescent="0.3">
      <c r="A38" s="25" t="s">
        <v>29</v>
      </c>
      <c r="B38" s="26">
        <v>130000</v>
      </c>
      <c r="C38" s="26">
        <v>130000</v>
      </c>
      <c r="D38" s="27">
        <v>0</v>
      </c>
      <c r="E38" s="26">
        <v>69999.92</v>
      </c>
      <c r="F38" s="26">
        <v>30000.080000000002</v>
      </c>
      <c r="G38" s="59">
        <v>30000</v>
      </c>
      <c r="H38" s="85">
        <f t="shared" si="0"/>
        <v>53.846092307692302</v>
      </c>
      <c r="I38" s="81"/>
    </row>
    <row r="39" spans="1:9" ht="18.75" thickBot="1" x14ac:dyDescent="0.3">
      <c r="A39" s="22" t="s">
        <v>34</v>
      </c>
      <c r="B39" s="23">
        <v>16499</v>
      </c>
      <c r="C39" s="23">
        <v>12866</v>
      </c>
      <c r="D39" s="23">
        <v>3633</v>
      </c>
      <c r="E39" s="23">
        <v>12103.71</v>
      </c>
      <c r="F39" s="24">
        <v>0</v>
      </c>
      <c r="G39" s="58">
        <v>4395.29</v>
      </c>
      <c r="H39" s="84">
        <f t="shared" si="0"/>
        <v>73.360264258439898</v>
      </c>
      <c r="I39" s="81"/>
    </row>
    <row r="40" spans="1:9" ht="15.75" thickBot="1" x14ac:dyDescent="0.3">
      <c r="A40" s="25" t="s">
        <v>22</v>
      </c>
      <c r="B40" s="26">
        <v>15999</v>
      </c>
      <c r="C40" s="26">
        <v>12366</v>
      </c>
      <c r="D40" s="26">
        <v>3633</v>
      </c>
      <c r="E40" s="26">
        <v>12103.71</v>
      </c>
      <c r="F40" s="27">
        <v>0</v>
      </c>
      <c r="G40" s="59">
        <v>3895.29</v>
      </c>
      <c r="H40" s="85">
        <f t="shared" si="0"/>
        <v>75.652915807237946</v>
      </c>
      <c r="I40" s="81"/>
    </row>
    <row r="41" spans="1:9" ht="15.75" thickBot="1" x14ac:dyDescent="0.3">
      <c r="A41" s="25" t="s">
        <v>23</v>
      </c>
      <c r="B41" s="27">
        <v>500</v>
      </c>
      <c r="C41" s="27">
        <v>500</v>
      </c>
      <c r="D41" s="27">
        <v>0</v>
      </c>
      <c r="E41" s="27">
        <v>0</v>
      </c>
      <c r="F41" s="27">
        <v>0</v>
      </c>
      <c r="G41" s="60">
        <v>500</v>
      </c>
      <c r="H41" s="85">
        <f t="shared" si="0"/>
        <v>0</v>
      </c>
      <c r="I41" s="81"/>
    </row>
    <row r="42" spans="1:9" ht="27.75" thickBot="1" x14ac:dyDescent="0.3">
      <c r="A42" s="22" t="s">
        <v>35</v>
      </c>
      <c r="B42" s="23">
        <v>347552</v>
      </c>
      <c r="C42" s="23">
        <v>283831.92</v>
      </c>
      <c r="D42" s="23">
        <v>63720.08</v>
      </c>
      <c r="E42" s="23">
        <v>230354.65</v>
      </c>
      <c r="F42" s="23">
        <v>11316.51</v>
      </c>
      <c r="G42" s="58">
        <v>105880.84</v>
      </c>
      <c r="H42" s="84">
        <f t="shared" si="0"/>
        <v>66.27918987662278</v>
      </c>
      <c r="I42" s="81"/>
    </row>
    <row r="43" spans="1:9" ht="15.75" thickBot="1" x14ac:dyDescent="0.3">
      <c r="A43" s="25" t="s">
        <v>22</v>
      </c>
      <c r="B43" s="26">
        <v>254391</v>
      </c>
      <c r="C43" s="26">
        <v>190670.92</v>
      </c>
      <c r="D43" s="26">
        <v>63720.08</v>
      </c>
      <c r="E43" s="26">
        <v>184257.71</v>
      </c>
      <c r="F43" s="27">
        <v>0</v>
      </c>
      <c r="G43" s="59">
        <v>70133.289999999994</v>
      </c>
      <c r="H43" s="85">
        <f t="shared" si="0"/>
        <v>72.430907539968004</v>
      </c>
      <c r="I43" s="81"/>
    </row>
    <row r="44" spans="1:9" ht="15.75" thickBot="1" x14ac:dyDescent="0.3">
      <c r="A44" s="25" t="s">
        <v>23</v>
      </c>
      <c r="B44" s="26">
        <v>64611</v>
      </c>
      <c r="C44" s="26">
        <v>64611</v>
      </c>
      <c r="D44" s="27">
        <v>0</v>
      </c>
      <c r="E44" s="26">
        <v>21689.47</v>
      </c>
      <c r="F44" s="26">
        <v>10796.11</v>
      </c>
      <c r="G44" s="59">
        <v>32125.42</v>
      </c>
      <c r="H44" s="85">
        <f t="shared" si="0"/>
        <v>33.569314822553437</v>
      </c>
      <c r="I44" s="81"/>
    </row>
    <row r="45" spans="1:9" ht="15.75" thickBot="1" x14ac:dyDescent="0.3">
      <c r="A45" s="25" t="s">
        <v>25</v>
      </c>
      <c r="B45" s="26">
        <v>8550</v>
      </c>
      <c r="C45" s="26">
        <v>8550</v>
      </c>
      <c r="D45" s="27">
        <v>0</v>
      </c>
      <c r="E45" s="26">
        <v>4407.47</v>
      </c>
      <c r="F45" s="27">
        <v>520.4</v>
      </c>
      <c r="G45" s="59">
        <v>3622.13</v>
      </c>
      <c r="H45" s="85">
        <f t="shared" si="0"/>
        <v>51.549356725146197</v>
      </c>
      <c r="I45" s="81"/>
    </row>
    <row r="46" spans="1:9" ht="15.75" thickBot="1" x14ac:dyDescent="0.3">
      <c r="A46" s="25" t="s">
        <v>29</v>
      </c>
      <c r="B46" s="26">
        <v>20000</v>
      </c>
      <c r="C46" s="26">
        <v>20000</v>
      </c>
      <c r="D46" s="27">
        <v>0</v>
      </c>
      <c r="E46" s="26">
        <v>20000</v>
      </c>
      <c r="F46" s="27">
        <v>0</v>
      </c>
      <c r="G46" s="60">
        <v>0</v>
      </c>
      <c r="H46" s="85">
        <f t="shared" si="0"/>
        <v>100</v>
      </c>
      <c r="I46" s="81"/>
    </row>
    <row r="47" spans="1:9" ht="18.75" thickBot="1" x14ac:dyDescent="0.3">
      <c r="A47" s="22" t="s">
        <v>36</v>
      </c>
      <c r="B47" s="23">
        <v>23340</v>
      </c>
      <c r="C47" s="23">
        <v>18628.2</v>
      </c>
      <c r="D47" s="23">
        <v>4711.8</v>
      </c>
      <c r="E47" s="23">
        <v>15105.14</v>
      </c>
      <c r="F47" s="24">
        <v>0</v>
      </c>
      <c r="G47" s="58">
        <v>8234.86</v>
      </c>
      <c r="H47" s="84">
        <f t="shared" si="0"/>
        <v>64.717823479006</v>
      </c>
      <c r="I47" s="81"/>
    </row>
    <row r="48" spans="1:9" ht="15.75" thickBot="1" x14ac:dyDescent="0.3">
      <c r="A48" s="25" t="s">
        <v>22</v>
      </c>
      <c r="B48" s="26">
        <v>19540</v>
      </c>
      <c r="C48" s="26">
        <v>14828.2</v>
      </c>
      <c r="D48" s="26">
        <v>4711.8</v>
      </c>
      <c r="E48" s="26">
        <v>13989.55</v>
      </c>
      <c r="F48" s="27">
        <v>0</v>
      </c>
      <c r="G48" s="59">
        <v>5550.45</v>
      </c>
      <c r="H48" s="85">
        <f t="shared" si="0"/>
        <v>71.594421699078808</v>
      </c>
      <c r="I48" s="81"/>
    </row>
    <row r="49" spans="1:9" ht="15.75" thickBot="1" x14ac:dyDescent="0.3">
      <c r="A49" s="25" t="s">
        <v>23</v>
      </c>
      <c r="B49" s="26">
        <v>2800</v>
      </c>
      <c r="C49" s="26">
        <v>2800</v>
      </c>
      <c r="D49" s="27">
        <v>0</v>
      </c>
      <c r="E49" s="27">
        <v>593</v>
      </c>
      <c r="F49" s="27">
        <v>0</v>
      </c>
      <c r="G49" s="59">
        <v>2207</v>
      </c>
      <c r="H49" s="85">
        <f t="shared" si="0"/>
        <v>21.178571428571431</v>
      </c>
      <c r="I49" s="81"/>
    </row>
    <row r="50" spans="1:9" ht="15.75" thickBot="1" x14ac:dyDescent="0.3">
      <c r="A50" s="25" t="s">
        <v>25</v>
      </c>
      <c r="B50" s="26">
        <v>1000</v>
      </c>
      <c r="C50" s="26">
        <v>1000</v>
      </c>
      <c r="D50" s="27">
        <v>0</v>
      </c>
      <c r="E50" s="27">
        <v>522.59</v>
      </c>
      <c r="F50" s="27">
        <v>0</v>
      </c>
      <c r="G50" s="60">
        <v>477.41</v>
      </c>
      <c r="H50" s="85">
        <f t="shared" si="0"/>
        <v>52.259</v>
      </c>
      <c r="I50" s="81"/>
    </row>
    <row r="51" spans="1:9" ht="18.75" thickBot="1" x14ac:dyDescent="0.3">
      <c r="A51" s="22" t="s">
        <v>37</v>
      </c>
      <c r="B51" s="23">
        <v>101813</v>
      </c>
      <c r="C51" s="23">
        <v>92008.41</v>
      </c>
      <c r="D51" s="23">
        <v>9804.59</v>
      </c>
      <c r="E51" s="23">
        <v>51302.14</v>
      </c>
      <c r="F51" s="23">
        <v>3309.01</v>
      </c>
      <c r="G51" s="58">
        <v>47201.85</v>
      </c>
      <c r="H51" s="84">
        <f t="shared" si="0"/>
        <v>50.388594776698461</v>
      </c>
      <c r="I51" s="81"/>
    </row>
    <row r="52" spans="1:9" ht="15.75" thickBot="1" x14ac:dyDescent="0.3">
      <c r="A52" s="25" t="s">
        <v>22</v>
      </c>
      <c r="B52" s="26">
        <v>34813</v>
      </c>
      <c r="C52" s="26">
        <v>25008.41</v>
      </c>
      <c r="D52" s="26">
        <v>9804.59</v>
      </c>
      <c r="E52" s="26">
        <v>23112.82</v>
      </c>
      <c r="F52" s="27">
        <v>0</v>
      </c>
      <c r="G52" s="59">
        <v>11700.18</v>
      </c>
      <c r="H52" s="85">
        <f t="shared" si="0"/>
        <v>66.39134805963289</v>
      </c>
      <c r="I52" s="81"/>
    </row>
    <row r="53" spans="1:9" ht="15.75" thickBot="1" x14ac:dyDescent="0.3">
      <c r="A53" s="25" t="s">
        <v>23</v>
      </c>
      <c r="B53" s="26">
        <v>37000</v>
      </c>
      <c r="C53" s="26">
        <v>37000</v>
      </c>
      <c r="D53" s="27">
        <v>0</v>
      </c>
      <c r="E53" s="26">
        <v>28189.32</v>
      </c>
      <c r="F53" s="26">
        <v>3309.01</v>
      </c>
      <c r="G53" s="59">
        <v>5501.67</v>
      </c>
      <c r="H53" s="85">
        <f t="shared" si="0"/>
        <v>76.187351351351353</v>
      </c>
      <c r="I53" s="81"/>
    </row>
    <row r="54" spans="1:9" ht="15.75" thickBot="1" x14ac:dyDescent="0.3">
      <c r="A54" s="25" t="s">
        <v>29</v>
      </c>
      <c r="B54" s="26">
        <v>30000</v>
      </c>
      <c r="C54" s="26">
        <v>30000</v>
      </c>
      <c r="D54" s="27">
        <v>0</v>
      </c>
      <c r="E54" s="27">
        <v>0</v>
      </c>
      <c r="F54" s="27">
        <v>0</v>
      </c>
      <c r="G54" s="59">
        <v>30000</v>
      </c>
      <c r="H54" s="85">
        <f t="shared" si="0"/>
        <v>0</v>
      </c>
      <c r="I54" s="81"/>
    </row>
    <row r="55" spans="1:9" ht="18.75" thickBot="1" x14ac:dyDescent="0.3">
      <c r="A55" s="22" t="s">
        <v>38</v>
      </c>
      <c r="B55" s="23">
        <v>79412</v>
      </c>
      <c r="C55" s="23">
        <v>54844.17</v>
      </c>
      <c r="D55" s="23">
        <v>24567.83</v>
      </c>
      <c r="E55" s="23">
        <v>38075.620000000003</v>
      </c>
      <c r="F55" s="23">
        <v>1837.17</v>
      </c>
      <c r="G55" s="58">
        <v>39499.21</v>
      </c>
      <c r="H55" s="84">
        <f t="shared" si="0"/>
        <v>47.946934972044531</v>
      </c>
      <c r="I55" s="81"/>
    </row>
    <row r="56" spans="1:9" ht="15.75" thickBot="1" x14ac:dyDescent="0.3">
      <c r="A56" s="25" t="s">
        <v>22</v>
      </c>
      <c r="B56" s="26">
        <v>67162</v>
      </c>
      <c r="C56" s="26">
        <v>42594.17</v>
      </c>
      <c r="D56" s="26">
        <v>24567.83</v>
      </c>
      <c r="E56" s="26">
        <v>32803.47</v>
      </c>
      <c r="F56" s="27">
        <v>0</v>
      </c>
      <c r="G56" s="59">
        <v>34358.53</v>
      </c>
      <c r="H56" s="85">
        <f t="shared" si="0"/>
        <v>48.84230666150502</v>
      </c>
      <c r="I56" s="81"/>
    </row>
    <row r="57" spans="1:9" ht="15.75" thickBot="1" x14ac:dyDescent="0.3">
      <c r="A57" s="25" t="s">
        <v>23</v>
      </c>
      <c r="B57" s="26">
        <v>10250</v>
      </c>
      <c r="C57" s="26">
        <v>10250</v>
      </c>
      <c r="D57" s="27">
        <v>0</v>
      </c>
      <c r="E57" s="26">
        <v>3864.5</v>
      </c>
      <c r="F57" s="26">
        <v>1573.86</v>
      </c>
      <c r="G57" s="59">
        <v>4811.6400000000003</v>
      </c>
      <c r="H57" s="85">
        <f t="shared" si="0"/>
        <v>37.702439024390245</v>
      </c>
      <c r="I57" s="81"/>
    </row>
    <row r="58" spans="1:9" ht="15.75" thickBot="1" x14ac:dyDescent="0.3">
      <c r="A58" s="25" t="s">
        <v>25</v>
      </c>
      <c r="B58" s="26">
        <v>2000</v>
      </c>
      <c r="C58" s="26">
        <v>2000</v>
      </c>
      <c r="D58" s="27">
        <v>0</v>
      </c>
      <c r="E58" s="26">
        <v>1407.65</v>
      </c>
      <c r="F58" s="27">
        <v>263.31</v>
      </c>
      <c r="G58" s="60">
        <v>329.04</v>
      </c>
      <c r="H58" s="85">
        <f t="shared" si="0"/>
        <v>70.382500000000007</v>
      </c>
      <c r="I58" s="81"/>
    </row>
    <row r="59" spans="1:9" ht="18.75" thickBot="1" x14ac:dyDescent="0.3">
      <c r="A59" s="22" t="s">
        <v>39</v>
      </c>
      <c r="B59" s="23">
        <v>805157</v>
      </c>
      <c r="C59" s="23">
        <v>640618.1</v>
      </c>
      <c r="D59" s="23">
        <v>164538.9</v>
      </c>
      <c r="E59" s="23">
        <v>472741.92</v>
      </c>
      <c r="F59" s="23">
        <v>21424.46</v>
      </c>
      <c r="G59" s="58">
        <v>310990.62</v>
      </c>
      <c r="H59" s="84">
        <f t="shared" si="0"/>
        <v>58.714253245019286</v>
      </c>
      <c r="I59" s="81"/>
    </row>
    <row r="60" spans="1:9" ht="15.75" thickBot="1" x14ac:dyDescent="0.3">
      <c r="A60" s="25" t="s">
        <v>22</v>
      </c>
      <c r="B60" s="26">
        <v>738173</v>
      </c>
      <c r="C60" s="26">
        <v>573634.1</v>
      </c>
      <c r="D60" s="26">
        <v>164538.9</v>
      </c>
      <c r="E60" s="26">
        <v>457083.27</v>
      </c>
      <c r="F60" s="27">
        <v>0</v>
      </c>
      <c r="G60" s="59">
        <v>281089.73</v>
      </c>
      <c r="H60" s="85">
        <f t="shared" si="0"/>
        <v>61.920887109119406</v>
      </c>
      <c r="I60" s="81"/>
    </row>
    <row r="61" spans="1:9" ht="15.75" thickBot="1" x14ac:dyDescent="0.3">
      <c r="A61" s="25" t="s">
        <v>23</v>
      </c>
      <c r="B61" s="26">
        <v>57484</v>
      </c>
      <c r="C61" s="26">
        <v>57484</v>
      </c>
      <c r="D61" s="27">
        <v>0</v>
      </c>
      <c r="E61" s="26">
        <v>12063.18</v>
      </c>
      <c r="F61" s="26">
        <v>20375.009999999998</v>
      </c>
      <c r="G61" s="59">
        <v>25045.81</v>
      </c>
      <c r="H61" s="85">
        <f t="shared" si="0"/>
        <v>20.985282861317934</v>
      </c>
      <c r="I61" s="81"/>
    </row>
    <row r="62" spans="1:9" ht="15.75" thickBot="1" x14ac:dyDescent="0.3">
      <c r="A62" s="25" t="s">
        <v>25</v>
      </c>
      <c r="B62" s="26">
        <v>9500</v>
      </c>
      <c r="C62" s="26">
        <v>9500</v>
      </c>
      <c r="D62" s="27">
        <v>0</v>
      </c>
      <c r="E62" s="26">
        <v>3595.47</v>
      </c>
      <c r="F62" s="26">
        <v>1049.45</v>
      </c>
      <c r="G62" s="59">
        <v>4855.08</v>
      </c>
      <c r="H62" s="85">
        <f t="shared" si="0"/>
        <v>37.847052631578947</v>
      </c>
      <c r="I62" s="81"/>
    </row>
    <row r="63" spans="1:9" ht="18.75" thickBot="1" x14ac:dyDescent="0.3">
      <c r="A63" s="22" t="s">
        <v>40</v>
      </c>
      <c r="B63" s="23">
        <v>185896</v>
      </c>
      <c r="C63" s="23">
        <v>153450.12</v>
      </c>
      <c r="D63" s="23">
        <v>32445.88</v>
      </c>
      <c r="E63" s="23">
        <v>118147.69</v>
      </c>
      <c r="F63" s="23">
        <v>2411.5</v>
      </c>
      <c r="G63" s="58">
        <v>65336.81</v>
      </c>
      <c r="H63" s="84">
        <f t="shared" si="0"/>
        <v>63.555800017213926</v>
      </c>
      <c r="I63" s="81"/>
    </row>
    <row r="64" spans="1:9" ht="15.75" thickBot="1" x14ac:dyDescent="0.3">
      <c r="A64" s="25" t="s">
        <v>22</v>
      </c>
      <c r="B64" s="26">
        <v>175368</v>
      </c>
      <c r="C64" s="26">
        <v>142922.12</v>
      </c>
      <c r="D64" s="26">
        <v>32445.88</v>
      </c>
      <c r="E64" s="26">
        <v>113842.01</v>
      </c>
      <c r="F64" s="27">
        <v>0</v>
      </c>
      <c r="G64" s="59">
        <v>61525.99</v>
      </c>
      <c r="H64" s="85">
        <f t="shared" si="0"/>
        <v>64.916067925733316</v>
      </c>
      <c r="I64" s="81"/>
    </row>
    <row r="65" spans="1:9" ht="15.75" thickBot="1" x14ac:dyDescent="0.3">
      <c r="A65" s="25" t="s">
        <v>23</v>
      </c>
      <c r="B65" s="26">
        <v>7878</v>
      </c>
      <c r="C65" s="26">
        <v>7878</v>
      </c>
      <c r="D65" s="27">
        <v>0</v>
      </c>
      <c r="E65" s="26">
        <v>2774.04</v>
      </c>
      <c r="F65" s="26">
        <v>2411.5</v>
      </c>
      <c r="G65" s="59">
        <v>2692.46</v>
      </c>
      <c r="H65" s="85">
        <f t="shared" si="0"/>
        <v>35.212490479817212</v>
      </c>
      <c r="I65" s="81"/>
    </row>
    <row r="66" spans="1:9" ht="15.75" thickBot="1" x14ac:dyDescent="0.3">
      <c r="A66" s="25" t="s">
        <v>25</v>
      </c>
      <c r="B66" s="26">
        <v>2650</v>
      </c>
      <c r="C66" s="26">
        <v>2650</v>
      </c>
      <c r="D66" s="27">
        <v>0</v>
      </c>
      <c r="E66" s="26">
        <v>1531.64</v>
      </c>
      <c r="F66" s="27">
        <v>0</v>
      </c>
      <c r="G66" s="59">
        <v>1118.3599999999999</v>
      </c>
      <c r="H66" s="85">
        <f t="shared" si="0"/>
        <v>57.797735849056608</v>
      </c>
      <c r="I66" s="81"/>
    </row>
    <row r="67" spans="1:9" ht="15.75" thickBot="1" x14ac:dyDescent="0.3">
      <c r="A67" s="28" t="s">
        <v>41</v>
      </c>
      <c r="B67" s="29">
        <v>381347</v>
      </c>
      <c r="C67" s="29">
        <v>265234.89</v>
      </c>
      <c r="D67" s="29">
        <v>116112.11</v>
      </c>
      <c r="E67" s="29">
        <v>-162812.62</v>
      </c>
      <c r="F67" s="29">
        <v>61644.53</v>
      </c>
      <c r="G67" s="61">
        <v>482515.09</v>
      </c>
      <c r="H67" s="86">
        <f t="shared" si="0"/>
        <v>-42.694087012615803</v>
      </c>
      <c r="I67" s="81"/>
    </row>
    <row r="68" spans="1:9" ht="15.75" thickBot="1" x14ac:dyDescent="0.3">
      <c r="A68" s="28" t="s">
        <v>20</v>
      </c>
      <c r="B68" s="29">
        <v>381347</v>
      </c>
      <c r="C68" s="29">
        <v>265234.89</v>
      </c>
      <c r="D68" s="29">
        <v>116112.11</v>
      </c>
      <c r="E68" s="29">
        <v>-162812.62</v>
      </c>
      <c r="F68" s="29">
        <v>61644.53</v>
      </c>
      <c r="G68" s="61">
        <v>482515.09</v>
      </c>
      <c r="H68" s="86">
        <f t="shared" si="0"/>
        <v>-42.694087012615803</v>
      </c>
      <c r="I68" s="81"/>
    </row>
    <row r="69" spans="1:9" ht="18.75" thickBot="1" x14ac:dyDescent="0.3">
      <c r="A69" s="30" t="s">
        <v>21</v>
      </c>
      <c r="B69" s="31">
        <v>45000</v>
      </c>
      <c r="C69" s="31">
        <v>45000</v>
      </c>
      <c r="D69" s="32">
        <v>0</v>
      </c>
      <c r="E69" s="31">
        <v>32387.51</v>
      </c>
      <c r="F69" s="31">
        <v>2770</v>
      </c>
      <c r="G69" s="62">
        <v>9842.49</v>
      </c>
      <c r="H69" s="87">
        <f t="shared" si="0"/>
        <v>71.972244444444442</v>
      </c>
      <c r="I69" s="81"/>
    </row>
    <row r="70" spans="1:9" ht="18.75" thickBot="1" x14ac:dyDescent="0.3">
      <c r="A70" s="25" t="s">
        <v>42</v>
      </c>
      <c r="B70" s="26">
        <v>45000</v>
      </c>
      <c r="C70" s="26">
        <v>45000</v>
      </c>
      <c r="D70" s="27">
        <v>0</v>
      </c>
      <c r="E70" s="26">
        <v>32387.51</v>
      </c>
      <c r="F70" s="26">
        <v>2770</v>
      </c>
      <c r="G70" s="59">
        <v>9842.49</v>
      </c>
      <c r="H70" s="85">
        <f t="shared" si="0"/>
        <v>71.972244444444442</v>
      </c>
      <c r="I70" s="81"/>
    </row>
    <row r="71" spans="1:9" ht="18.75" thickBot="1" x14ac:dyDescent="0.3">
      <c r="A71" s="30" t="s">
        <v>24</v>
      </c>
      <c r="B71" s="31">
        <v>6512</v>
      </c>
      <c r="C71" s="31">
        <v>6512</v>
      </c>
      <c r="D71" s="32">
        <v>0</v>
      </c>
      <c r="E71" s="31">
        <v>-1151.99</v>
      </c>
      <c r="F71" s="32">
        <v>0.02</v>
      </c>
      <c r="G71" s="62">
        <v>7663.97</v>
      </c>
      <c r="H71" s="87">
        <f t="shared" si="0"/>
        <v>-17.690264127764127</v>
      </c>
      <c r="I71" s="81"/>
    </row>
    <row r="72" spans="1:9" ht="15.75" thickBot="1" x14ac:dyDescent="0.3">
      <c r="A72" s="25" t="s">
        <v>23</v>
      </c>
      <c r="B72" s="26">
        <v>6512</v>
      </c>
      <c r="C72" s="26">
        <v>6512</v>
      </c>
      <c r="D72" s="27">
        <v>0</v>
      </c>
      <c r="E72" s="26">
        <v>5119.01</v>
      </c>
      <c r="F72" s="27">
        <v>0.02</v>
      </c>
      <c r="G72" s="59">
        <v>1392.97</v>
      </c>
      <c r="H72" s="85">
        <f t="shared" ref="H72:H135" si="1">E72/B72*100</f>
        <v>78.608875921375926</v>
      </c>
      <c r="I72" s="81"/>
    </row>
    <row r="73" spans="1:9" ht="15.75" thickBot="1" x14ac:dyDescent="0.3">
      <c r="A73" s="25" t="s">
        <v>43</v>
      </c>
      <c r="B73" s="27">
        <v>0</v>
      </c>
      <c r="C73" s="27">
        <v>0</v>
      </c>
      <c r="D73" s="27">
        <v>0</v>
      </c>
      <c r="E73" s="26">
        <v>-6271</v>
      </c>
      <c r="F73" s="27">
        <v>0</v>
      </c>
      <c r="G73" s="59">
        <v>6271</v>
      </c>
      <c r="H73" s="85">
        <v>0</v>
      </c>
      <c r="I73" s="81"/>
    </row>
    <row r="74" spans="1:9" ht="18.75" thickBot="1" x14ac:dyDescent="0.3">
      <c r="A74" s="30" t="s">
        <v>27</v>
      </c>
      <c r="B74" s="32">
        <v>0</v>
      </c>
      <c r="C74" s="32">
        <v>0</v>
      </c>
      <c r="D74" s="32">
        <v>0</v>
      </c>
      <c r="E74" s="31">
        <v>-151329.85</v>
      </c>
      <c r="F74" s="32">
        <v>0</v>
      </c>
      <c r="G74" s="62">
        <v>151329.85</v>
      </c>
      <c r="H74" s="87">
        <v>0</v>
      </c>
      <c r="I74" s="81"/>
    </row>
    <row r="75" spans="1:9" ht="15.75" thickBot="1" x14ac:dyDescent="0.3">
      <c r="A75" s="25" t="s">
        <v>44</v>
      </c>
      <c r="B75" s="27">
        <v>0</v>
      </c>
      <c r="C75" s="27">
        <v>0</v>
      </c>
      <c r="D75" s="27">
        <v>0</v>
      </c>
      <c r="E75" s="26">
        <v>-135629.85</v>
      </c>
      <c r="F75" s="27">
        <v>0</v>
      </c>
      <c r="G75" s="59">
        <v>135629.85</v>
      </c>
      <c r="H75" s="85">
        <v>0</v>
      </c>
      <c r="I75" s="81"/>
    </row>
    <row r="76" spans="1:9" ht="15.75" thickBot="1" x14ac:dyDescent="0.3">
      <c r="A76" s="25" t="s">
        <v>43</v>
      </c>
      <c r="B76" s="27">
        <v>0</v>
      </c>
      <c r="C76" s="27">
        <v>0</v>
      </c>
      <c r="D76" s="27">
        <v>0</v>
      </c>
      <c r="E76" s="26">
        <v>-15700</v>
      </c>
      <c r="F76" s="27">
        <v>0</v>
      </c>
      <c r="G76" s="59">
        <v>15700</v>
      </c>
      <c r="H76" s="85">
        <v>0</v>
      </c>
      <c r="I76" s="81"/>
    </row>
    <row r="77" spans="1:9" ht="18.75" thickBot="1" x14ac:dyDescent="0.3">
      <c r="A77" s="30" t="s">
        <v>28</v>
      </c>
      <c r="B77" s="31">
        <v>70500</v>
      </c>
      <c r="C77" s="31">
        <v>59099</v>
      </c>
      <c r="D77" s="31">
        <v>11401</v>
      </c>
      <c r="E77" s="31">
        <v>12296.46</v>
      </c>
      <c r="F77" s="31">
        <v>29357.11</v>
      </c>
      <c r="G77" s="62">
        <v>28846.43</v>
      </c>
      <c r="H77" s="87">
        <f t="shared" si="1"/>
        <v>17.441787234042554</v>
      </c>
      <c r="I77" s="81"/>
    </row>
    <row r="78" spans="1:9" ht="15.75" thickBot="1" x14ac:dyDescent="0.3">
      <c r="A78" s="25" t="s">
        <v>23</v>
      </c>
      <c r="B78" s="26">
        <v>7000</v>
      </c>
      <c r="C78" s="26">
        <v>7000</v>
      </c>
      <c r="D78" s="27">
        <v>0</v>
      </c>
      <c r="E78" s="26">
        <v>6972.7</v>
      </c>
      <c r="F78" s="27">
        <v>11.97</v>
      </c>
      <c r="G78" s="60">
        <v>15.33</v>
      </c>
      <c r="H78" s="85">
        <f t="shared" si="1"/>
        <v>99.61</v>
      </c>
      <c r="I78" s="81"/>
    </row>
    <row r="79" spans="1:9" ht="18.75" thickBot="1" x14ac:dyDescent="0.3">
      <c r="A79" s="25" t="s">
        <v>42</v>
      </c>
      <c r="B79" s="26">
        <v>8500</v>
      </c>
      <c r="C79" s="26">
        <v>8500</v>
      </c>
      <c r="D79" s="27">
        <v>0</v>
      </c>
      <c r="E79" s="26">
        <v>5950</v>
      </c>
      <c r="F79" s="27">
        <v>0</v>
      </c>
      <c r="G79" s="59">
        <v>2550</v>
      </c>
      <c r="H79" s="85">
        <f t="shared" si="1"/>
        <v>70</v>
      </c>
      <c r="I79" s="81"/>
    </row>
    <row r="80" spans="1:9" ht="15.75" thickBot="1" x14ac:dyDescent="0.3">
      <c r="A80" s="25" t="s">
        <v>29</v>
      </c>
      <c r="B80" s="26">
        <v>55000</v>
      </c>
      <c r="C80" s="26">
        <v>43599</v>
      </c>
      <c r="D80" s="26">
        <v>11401</v>
      </c>
      <c r="E80" s="26">
        <v>12200.46</v>
      </c>
      <c r="F80" s="26">
        <v>29345.14</v>
      </c>
      <c r="G80" s="59">
        <v>13454.4</v>
      </c>
      <c r="H80" s="85">
        <f t="shared" si="1"/>
        <v>22.182654545454543</v>
      </c>
      <c r="I80" s="81"/>
    </row>
    <row r="81" spans="1:9" ht="15.75" thickBot="1" x14ac:dyDescent="0.3">
      <c r="A81" s="25" t="s">
        <v>45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60">
        <v>0</v>
      </c>
      <c r="H81" s="85">
        <v>0</v>
      </c>
      <c r="I81" s="81"/>
    </row>
    <row r="82" spans="1:9" ht="15.75" thickBot="1" x14ac:dyDescent="0.3">
      <c r="A82" s="25" t="s">
        <v>43</v>
      </c>
      <c r="B82" s="27">
        <v>0</v>
      </c>
      <c r="C82" s="27">
        <v>0</v>
      </c>
      <c r="D82" s="27">
        <v>0</v>
      </c>
      <c r="E82" s="26">
        <v>-12826.7</v>
      </c>
      <c r="F82" s="27">
        <v>0</v>
      </c>
      <c r="G82" s="59">
        <v>12826.7</v>
      </c>
      <c r="H82" s="85">
        <v>0</v>
      </c>
      <c r="I82" s="81"/>
    </row>
    <row r="83" spans="1:9" ht="18.75" thickBot="1" x14ac:dyDescent="0.3">
      <c r="A83" s="30" t="s">
        <v>31</v>
      </c>
      <c r="B83" s="31">
        <v>11500</v>
      </c>
      <c r="C83" s="31">
        <v>11500</v>
      </c>
      <c r="D83" s="32">
        <v>0</v>
      </c>
      <c r="E83" s="31">
        <v>10070</v>
      </c>
      <c r="F83" s="32">
        <v>0</v>
      </c>
      <c r="G83" s="62">
        <v>1430</v>
      </c>
      <c r="H83" s="87">
        <f t="shared" si="1"/>
        <v>87.565217391304344</v>
      </c>
      <c r="I83" s="81"/>
    </row>
    <row r="84" spans="1:9" ht="18.75" thickBot="1" x14ac:dyDescent="0.3">
      <c r="A84" s="25" t="s">
        <v>42</v>
      </c>
      <c r="B84" s="26">
        <v>11500</v>
      </c>
      <c r="C84" s="26">
        <v>11500</v>
      </c>
      <c r="D84" s="27">
        <v>0</v>
      </c>
      <c r="E84" s="26">
        <v>10182.5</v>
      </c>
      <c r="F84" s="27">
        <v>0</v>
      </c>
      <c r="G84" s="59">
        <v>1317.5</v>
      </c>
      <c r="H84" s="85">
        <f t="shared" si="1"/>
        <v>88.543478260869563</v>
      </c>
      <c r="I84" s="81"/>
    </row>
    <row r="85" spans="1:9" ht="15.75" thickBot="1" x14ac:dyDescent="0.3">
      <c r="A85" s="25" t="s">
        <v>43</v>
      </c>
      <c r="B85" s="27">
        <v>0</v>
      </c>
      <c r="C85" s="27">
        <v>0</v>
      </c>
      <c r="D85" s="27">
        <v>0</v>
      </c>
      <c r="E85" s="27">
        <v>-112.5</v>
      </c>
      <c r="F85" s="27">
        <v>0</v>
      </c>
      <c r="G85" s="60">
        <v>112.5</v>
      </c>
      <c r="H85" s="85">
        <v>0</v>
      </c>
      <c r="I85" s="81"/>
    </row>
    <row r="86" spans="1:9" ht="27.75" thickBot="1" x14ac:dyDescent="0.3">
      <c r="A86" s="30" t="s">
        <v>32</v>
      </c>
      <c r="B86" s="32">
        <v>0</v>
      </c>
      <c r="C86" s="32">
        <v>0</v>
      </c>
      <c r="D86" s="32">
        <v>0</v>
      </c>
      <c r="E86" s="31">
        <v>-63090.58</v>
      </c>
      <c r="F86" s="32">
        <v>0</v>
      </c>
      <c r="G86" s="62">
        <v>63090.58</v>
      </c>
      <c r="H86" s="87">
        <v>0</v>
      </c>
      <c r="I86" s="81"/>
    </row>
    <row r="87" spans="1:9" ht="15.75" thickBot="1" x14ac:dyDescent="0.3">
      <c r="A87" s="25" t="s">
        <v>43</v>
      </c>
      <c r="B87" s="27">
        <v>0</v>
      </c>
      <c r="C87" s="27">
        <v>0</v>
      </c>
      <c r="D87" s="27">
        <v>0</v>
      </c>
      <c r="E87" s="26">
        <v>-63090.58</v>
      </c>
      <c r="F87" s="27">
        <v>0</v>
      </c>
      <c r="G87" s="59">
        <v>63090.58</v>
      </c>
      <c r="H87" s="85">
        <v>0</v>
      </c>
      <c r="I87" s="81"/>
    </row>
    <row r="88" spans="1:9" ht="27.75" thickBot="1" x14ac:dyDescent="0.3">
      <c r="A88" s="30" t="s">
        <v>33</v>
      </c>
      <c r="B88" s="31">
        <v>167000</v>
      </c>
      <c r="C88" s="31">
        <v>89000</v>
      </c>
      <c r="D88" s="31">
        <v>78000</v>
      </c>
      <c r="E88" s="31">
        <v>-12883.72</v>
      </c>
      <c r="F88" s="31">
        <v>20000</v>
      </c>
      <c r="G88" s="62">
        <v>159883.72</v>
      </c>
      <c r="H88" s="87">
        <f t="shared" si="1"/>
        <v>-7.7148023952095803</v>
      </c>
      <c r="I88" s="81"/>
    </row>
    <row r="89" spans="1:9" ht="15.75" thickBot="1" x14ac:dyDescent="0.3">
      <c r="A89" s="25" t="s">
        <v>23</v>
      </c>
      <c r="B89" s="26">
        <v>2000</v>
      </c>
      <c r="C89" s="26">
        <v>2000</v>
      </c>
      <c r="D89" s="27">
        <v>0</v>
      </c>
      <c r="E89" s="26">
        <v>1979.8</v>
      </c>
      <c r="F89" s="27">
        <v>0</v>
      </c>
      <c r="G89" s="60">
        <v>20.2</v>
      </c>
      <c r="H89" s="85">
        <f t="shared" si="1"/>
        <v>98.99</v>
      </c>
      <c r="I89" s="81"/>
    </row>
    <row r="90" spans="1:9" ht="15.75" thickBot="1" x14ac:dyDescent="0.3">
      <c r="A90" s="25" t="s">
        <v>29</v>
      </c>
      <c r="B90" s="26">
        <v>165000</v>
      </c>
      <c r="C90" s="26">
        <v>87000</v>
      </c>
      <c r="D90" s="26">
        <v>78000</v>
      </c>
      <c r="E90" s="26">
        <v>15000</v>
      </c>
      <c r="F90" s="26">
        <v>20000</v>
      </c>
      <c r="G90" s="59">
        <v>130000</v>
      </c>
      <c r="H90" s="85">
        <f t="shared" si="1"/>
        <v>9.0909090909090917</v>
      </c>
      <c r="I90" s="81"/>
    </row>
    <row r="91" spans="1:9" ht="15.75" thickBot="1" x14ac:dyDescent="0.3">
      <c r="A91" s="25" t="s">
        <v>45</v>
      </c>
      <c r="B91" s="27">
        <v>0</v>
      </c>
      <c r="C91" s="27">
        <v>0</v>
      </c>
      <c r="D91" s="27">
        <v>0</v>
      </c>
      <c r="E91" s="27">
        <v>0</v>
      </c>
      <c r="F91" s="27">
        <v>0</v>
      </c>
      <c r="G91" s="60">
        <v>0</v>
      </c>
      <c r="H91" s="85">
        <v>0</v>
      </c>
      <c r="I91" s="81"/>
    </row>
    <row r="92" spans="1:9" ht="15.75" thickBot="1" x14ac:dyDescent="0.3">
      <c r="A92" s="25" t="s">
        <v>43</v>
      </c>
      <c r="B92" s="27">
        <v>0</v>
      </c>
      <c r="C92" s="27">
        <v>0</v>
      </c>
      <c r="D92" s="27">
        <v>0</v>
      </c>
      <c r="E92" s="26">
        <v>-29863.52</v>
      </c>
      <c r="F92" s="27">
        <v>0</v>
      </c>
      <c r="G92" s="59">
        <v>29863.52</v>
      </c>
      <c r="H92" s="85">
        <v>0</v>
      </c>
      <c r="I92" s="81"/>
    </row>
    <row r="93" spans="1:9" ht="27.75" thickBot="1" x14ac:dyDescent="0.3">
      <c r="A93" s="30" t="s">
        <v>35</v>
      </c>
      <c r="B93" s="31">
        <v>10635</v>
      </c>
      <c r="C93" s="31">
        <v>10001.82</v>
      </c>
      <c r="D93" s="32">
        <v>633.17999999999995</v>
      </c>
      <c r="E93" s="32">
        <v>-125.52</v>
      </c>
      <c r="F93" s="32">
        <v>0</v>
      </c>
      <c r="G93" s="62">
        <v>10760.52</v>
      </c>
      <c r="H93" s="87">
        <f t="shared" si="1"/>
        <v>-1.1802538787023977</v>
      </c>
      <c r="I93" s="81"/>
    </row>
    <row r="94" spans="1:9" ht="15.75" thickBot="1" x14ac:dyDescent="0.3">
      <c r="A94" s="25" t="s">
        <v>23</v>
      </c>
      <c r="B94" s="26">
        <v>5635</v>
      </c>
      <c r="C94" s="26">
        <v>5001.82</v>
      </c>
      <c r="D94" s="27">
        <v>633.17999999999995</v>
      </c>
      <c r="E94" s="27">
        <v>0</v>
      </c>
      <c r="F94" s="27">
        <v>0</v>
      </c>
      <c r="G94" s="59">
        <v>5635</v>
      </c>
      <c r="H94" s="85">
        <f t="shared" si="1"/>
        <v>0</v>
      </c>
      <c r="I94" s="81"/>
    </row>
    <row r="95" spans="1:9" ht="15.75" thickBot="1" x14ac:dyDescent="0.3">
      <c r="A95" s="25" t="s">
        <v>29</v>
      </c>
      <c r="B95" s="26">
        <v>5000</v>
      </c>
      <c r="C95" s="26">
        <v>5000</v>
      </c>
      <c r="D95" s="27">
        <v>0</v>
      </c>
      <c r="E95" s="26">
        <v>3854.08</v>
      </c>
      <c r="F95" s="27">
        <v>0</v>
      </c>
      <c r="G95" s="59">
        <v>1145.92</v>
      </c>
      <c r="H95" s="85">
        <f t="shared" si="1"/>
        <v>77.081599999999995</v>
      </c>
      <c r="I95" s="81"/>
    </row>
    <row r="96" spans="1:9" ht="15.75" thickBot="1" x14ac:dyDescent="0.3">
      <c r="A96" s="25" t="s">
        <v>45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60">
        <v>0</v>
      </c>
      <c r="H96" s="85">
        <v>0</v>
      </c>
      <c r="I96" s="81"/>
    </row>
    <row r="97" spans="1:9" ht="15.75" thickBot="1" x14ac:dyDescent="0.3">
      <c r="A97" s="25" t="s">
        <v>43</v>
      </c>
      <c r="B97" s="27">
        <v>0</v>
      </c>
      <c r="C97" s="27">
        <v>0</v>
      </c>
      <c r="D97" s="27">
        <v>0</v>
      </c>
      <c r="E97" s="26">
        <v>-3979.6</v>
      </c>
      <c r="F97" s="27">
        <v>0</v>
      </c>
      <c r="G97" s="59">
        <v>3979.6</v>
      </c>
      <c r="H97" s="85">
        <v>0</v>
      </c>
      <c r="I97" s="81"/>
    </row>
    <row r="98" spans="1:9" ht="18.75" thickBot="1" x14ac:dyDescent="0.3">
      <c r="A98" s="30" t="s">
        <v>36</v>
      </c>
      <c r="B98" s="32">
        <v>200</v>
      </c>
      <c r="C98" s="32">
        <v>200</v>
      </c>
      <c r="D98" s="32">
        <v>0</v>
      </c>
      <c r="E98" s="32">
        <v>-139</v>
      </c>
      <c r="F98" s="32">
        <v>0</v>
      </c>
      <c r="G98" s="63">
        <v>339</v>
      </c>
      <c r="H98" s="87">
        <f t="shared" si="1"/>
        <v>-69.5</v>
      </c>
      <c r="I98" s="81"/>
    </row>
    <row r="99" spans="1:9" ht="15.75" thickBot="1" x14ac:dyDescent="0.3">
      <c r="A99" s="25" t="s">
        <v>23</v>
      </c>
      <c r="B99" s="27">
        <v>200</v>
      </c>
      <c r="C99" s="27">
        <v>200</v>
      </c>
      <c r="D99" s="27">
        <v>0</v>
      </c>
      <c r="E99" s="27">
        <v>0</v>
      </c>
      <c r="F99" s="27">
        <v>0</v>
      </c>
      <c r="G99" s="60">
        <v>200</v>
      </c>
      <c r="H99" s="85">
        <f t="shared" si="1"/>
        <v>0</v>
      </c>
      <c r="I99" s="81"/>
    </row>
    <row r="100" spans="1:9" ht="15.75" thickBot="1" x14ac:dyDescent="0.3">
      <c r="A100" s="25" t="s">
        <v>43</v>
      </c>
      <c r="B100" s="27">
        <v>0</v>
      </c>
      <c r="C100" s="27">
        <v>0</v>
      </c>
      <c r="D100" s="27">
        <v>0</v>
      </c>
      <c r="E100" s="27">
        <v>-139</v>
      </c>
      <c r="F100" s="27">
        <v>0</v>
      </c>
      <c r="G100" s="60">
        <v>139</v>
      </c>
      <c r="H100" s="85">
        <v>0</v>
      </c>
      <c r="I100" s="81"/>
    </row>
    <row r="101" spans="1:9" ht="18.75" thickBot="1" x14ac:dyDescent="0.3">
      <c r="A101" s="30" t="s">
        <v>37</v>
      </c>
      <c r="B101" s="31">
        <v>60000</v>
      </c>
      <c r="C101" s="31">
        <v>35000</v>
      </c>
      <c r="D101" s="31">
        <v>25000</v>
      </c>
      <c r="E101" s="31">
        <v>15000</v>
      </c>
      <c r="F101" s="31">
        <v>9517.4</v>
      </c>
      <c r="G101" s="62">
        <v>35482.6</v>
      </c>
      <c r="H101" s="87">
        <f t="shared" si="1"/>
        <v>25</v>
      </c>
      <c r="I101" s="81"/>
    </row>
    <row r="102" spans="1:9" ht="18.75" thickBot="1" x14ac:dyDescent="0.3">
      <c r="A102" s="25" t="s">
        <v>42</v>
      </c>
      <c r="B102" s="26">
        <v>15000</v>
      </c>
      <c r="C102" s="26">
        <v>15000</v>
      </c>
      <c r="D102" s="27">
        <v>0</v>
      </c>
      <c r="E102" s="26">
        <v>15000</v>
      </c>
      <c r="F102" s="27">
        <v>0</v>
      </c>
      <c r="G102" s="60">
        <v>0</v>
      </c>
      <c r="H102" s="85">
        <f t="shared" si="1"/>
        <v>100</v>
      </c>
      <c r="I102" s="81"/>
    </row>
    <row r="103" spans="1:9" ht="15.75" thickBot="1" x14ac:dyDescent="0.3">
      <c r="A103" s="25" t="s">
        <v>29</v>
      </c>
      <c r="B103" s="26">
        <v>45000</v>
      </c>
      <c r="C103" s="26">
        <v>20000</v>
      </c>
      <c r="D103" s="26">
        <v>25000</v>
      </c>
      <c r="E103" s="27">
        <v>0</v>
      </c>
      <c r="F103" s="26">
        <v>9517.4</v>
      </c>
      <c r="G103" s="59">
        <v>35482.6</v>
      </c>
      <c r="H103" s="85">
        <f t="shared" si="1"/>
        <v>0</v>
      </c>
      <c r="I103" s="81"/>
    </row>
    <row r="104" spans="1:9" ht="18.75" thickBot="1" x14ac:dyDescent="0.3">
      <c r="A104" s="30" t="s">
        <v>38</v>
      </c>
      <c r="B104" s="31">
        <v>9750</v>
      </c>
      <c r="C104" s="31">
        <v>8922.07</v>
      </c>
      <c r="D104" s="32">
        <v>827.93</v>
      </c>
      <c r="E104" s="31">
        <v>-3845.93</v>
      </c>
      <c r="F104" s="32">
        <v>0</v>
      </c>
      <c r="G104" s="62">
        <v>13595.93</v>
      </c>
      <c r="H104" s="87">
        <f t="shared" si="1"/>
        <v>-39.445435897435893</v>
      </c>
      <c r="I104" s="81"/>
    </row>
    <row r="105" spans="1:9" ht="15.75" thickBot="1" x14ac:dyDescent="0.3">
      <c r="A105" s="25" t="s">
        <v>23</v>
      </c>
      <c r="B105" s="26">
        <v>9750</v>
      </c>
      <c r="C105" s="26">
        <v>8922.07</v>
      </c>
      <c r="D105" s="27">
        <v>827.93</v>
      </c>
      <c r="E105" s="26">
        <v>3529.07</v>
      </c>
      <c r="F105" s="27">
        <v>0</v>
      </c>
      <c r="G105" s="59">
        <v>6220.93</v>
      </c>
      <c r="H105" s="85">
        <f t="shared" si="1"/>
        <v>36.195589743589743</v>
      </c>
      <c r="I105" s="81"/>
    </row>
    <row r="106" spans="1:9" ht="15.75" thickBot="1" x14ac:dyDescent="0.3">
      <c r="A106" s="25" t="s">
        <v>43</v>
      </c>
      <c r="B106" s="27">
        <v>0</v>
      </c>
      <c r="C106" s="27">
        <v>0</v>
      </c>
      <c r="D106" s="27">
        <v>0</v>
      </c>
      <c r="E106" s="26">
        <v>-7375</v>
      </c>
      <c r="F106" s="27">
        <v>0</v>
      </c>
      <c r="G106" s="59">
        <v>7375</v>
      </c>
      <c r="H106" s="85">
        <v>0</v>
      </c>
      <c r="I106" s="81"/>
    </row>
    <row r="107" spans="1:9" ht="18.75" thickBot="1" x14ac:dyDescent="0.3">
      <c r="A107" s="30" t="s">
        <v>40</v>
      </c>
      <c r="B107" s="32">
        <v>250</v>
      </c>
      <c r="C107" s="32">
        <v>0</v>
      </c>
      <c r="D107" s="32">
        <v>250</v>
      </c>
      <c r="E107" s="32">
        <v>0</v>
      </c>
      <c r="F107" s="32">
        <v>0</v>
      </c>
      <c r="G107" s="63">
        <v>250</v>
      </c>
      <c r="H107" s="87">
        <f t="shared" si="1"/>
        <v>0</v>
      </c>
      <c r="I107" s="81"/>
    </row>
    <row r="108" spans="1:9" ht="15.75" thickBot="1" x14ac:dyDescent="0.3">
      <c r="A108" s="25" t="s">
        <v>23</v>
      </c>
      <c r="B108" s="27">
        <v>250</v>
      </c>
      <c r="C108" s="27">
        <v>0</v>
      </c>
      <c r="D108" s="27">
        <v>250</v>
      </c>
      <c r="E108" s="27">
        <v>0</v>
      </c>
      <c r="F108" s="27">
        <v>0</v>
      </c>
      <c r="G108" s="60">
        <v>250</v>
      </c>
      <c r="H108" s="85">
        <f t="shared" si="1"/>
        <v>0</v>
      </c>
      <c r="I108" s="81"/>
    </row>
    <row r="109" spans="1:9" ht="15.75" thickBot="1" x14ac:dyDescent="0.3">
      <c r="A109" s="25" t="s">
        <v>43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60">
        <v>0</v>
      </c>
      <c r="H109" s="85">
        <v>0</v>
      </c>
      <c r="I109" s="81"/>
    </row>
    <row r="110" spans="1:9" ht="15.75" thickBot="1" x14ac:dyDescent="0.3">
      <c r="A110" s="33" t="s">
        <v>46</v>
      </c>
      <c r="B110" s="34">
        <v>72737.759999999995</v>
      </c>
      <c r="C110" s="34">
        <v>72737.759999999995</v>
      </c>
      <c r="D110" s="35">
        <v>0</v>
      </c>
      <c r="E110" s="34">
        <v>35562.65</v>
      </c>
      <c r="F110" s="34">
        <v>2204.8000000000002</v>
      </c>
      <c r="G110" s="64">
        <v>34970.31</v>
      </c>
      <c r="H110" s="88">
        <f t="shared" si="1"/>
        <v>48.891593582205452</v>
      </c>
      <c r="I110" s="81"/>
    </row>
    <row r="111" spans="1:9" ht="15.75" thickBot="1" x14ac:dyDescent="0.3">
      <c r="A111" s="33" t="s">
        <v>20</v>
      </c>
      <c r="B111" s="34">
        <v>72737.759999999995</v>
      </c>
      <c r="C111" s="34">
        <v>72737.759999999995</v>
      </c>
      <c r="D111" s="35">
        <v>0</v>
      </c>
      <c r="E111" s="34">
        <v>35562.65</v>
      </c>
      <c r="F111" s="34">
        <v>2204.8000000000002</v>
      </c>
      <c r="G111" s="64">
        <v>34970.31</v>
      </c>
      <c r="H111" s="88">
        <f t="shared" si="1"/>
        <v>48.891593582205452</v>
      </c>
      <c r="I111" s="81"/>
    </row>
    <row r="112" spans="1:9" ht="18.75" thickBot="1" x14ac:dyDescent="0.3">
      <c r="A112" s="36" t="s">
        <v>21</v>
      </c>
      <c r="B112" s="37">
        <v>7000</v>
      </c>
      <c r="C112" s="37">
        <v>7000</v>
      </c>
      <c r="D112" s="38">
        <v>0</v>
      </c>
      <c r="E112" s="37">
        <v>6500</v>
      </c>
      <c r="F112" s="38">
        <v>0</v>
      </c>
      <c r="G112" s="65">
        <v>500</v>
      </c>
      <c r="H112" s="89">
        <f t="shared" si="1"/>
        <v>92.857142857142861</v>
      </c>
      <c r="I112" s="81"/>
    </row>
    <row r="113" spans="1:9" ht="18.75" thickBot="1" x14ac:dyDescent="0.3">
      <c r="A113" s="25" t="s">
        <v>42</v>
      </c>
      <c r="B113" s="26">
        <v>7000</v>
      </c>
      <c r="C113" s="26">
        <v>7000</v>
      </c>
      <c r="D113" s="27">
        <v>0</v>
      </c>
      <c r="E113" s="26">
        <v>6500</v>
      </c>
      <c r="F113" s="27">
        <v>0</v>
      </c>
      <c r="G113" s="60">
        <v>500</v>
      </c>
      <c r="H113" s="85">
        <f t="shared" si="1"/>
        <v>92.857142857142861</v>
      </c>
      <c r="I113" s="81"/>
    </row>
    <row r="114" spans="1:9" ht="18.75" thickBot="1" x14ac:dyDescent="0.3">
      <c r="A114" s="36" t="s">
        <v>24</v>
      </c>
      <c r="B114" s="37">
        <v>2500</v>
      </c>
      <c r="C114" s="37">
        <v>2500</v>
      </c>
      <c r="D114" s="38">
        <v>0</v>
      </c>
      <c r="E114" s="37">
        <v>1990.4</v>
      </c>
      <c r="F114" s="38">
        <v>0</v>
      </c>
      <c r="G114" s="65">
        <v>509.6</v>
      </c>
      <c r="H114" s="89">
        <f t="shared" si="1"/>
        <v>79.616000000000014</v>
      </c>
      <c r="I114" s="81"/>
    </row>
    <row r="115" spans="1:9" ht="15.75" thickBot="1" x14ac:dyDescent="0.3">
      <c r="A115" s="25" t="s">
        <v>23</v>
      </c>
      <c r="B115" s="26">
        <v>2500</v>
      </c>
      <c r="C115" s="26">
        <v>2500</v>
      </c>
      <c r="D115" s="27">
        <v>0</v>
      </c>
      <c r="E115" s="26">
        <v>1990.4</v>
      </c>
      <c r="F115" s="27">
        <v>0</v>
      </c>
      <c r="G115" s="60">
        <v>509.6</v>
      </c>
      <c r="H115" s="85">
        <f t="shared" si="1"/>
        <v>79.616000000000014</v>
      </c>
      <c r="I115" s="81"/>
    </row>
    <row r="116" spans="1:9" ht="27.75" thickBot="1" x14ac:dyDescent="0.3">
      <c r="A116" s="36" t="s">
        <v>33</v>
      </c>
      <c r="B116" s="37">
        <v>50109.03</v>
      </c>
      <c r="C116" s="37">
        <v>50109.03</v>
      </c>
      <c r="D116" s="38">
        <v>0</v>
      </c>
      <c r="E116" s="37">
        <v>23628.25</v>
      </c>
      <c r="F116" s="38">
        <v>0</v>
      </c>
      <c r="G116" s="66">
        <v>26480.78</v>
      </c>
      <c r="H116" s="89">
        <f t="shared" si="1"/>
        <v>47.153676692604108</v>
      </c>
      <c r="I116" s="81"/>
    </row>
    <row r="117" spans="1:9" ht="15.75" thickBot="1" x14ac:dyDescent="0.3">
      <c r="A117" s="25" t="s">
        <v>23</v>
      </c>
      <c r="B117" s="26">
        <v>9671.27</v>
      </c>
      <c r="C117" s="26">
        <v>9671.27</v>
      </c>
      <c r="D117" s="27">
        <v>0</v>
      </c>
      <c r="E117" s="26">
        <v>9671.25</v>
      </c>
      <c r="F117" s="27">
        <v>0</v>
      </c>
      <c r="G117" s="60">
        <v>0.02</v>
      </c>
      <c r="H117" s="85">
        <f t="shared" si="1"/>
        <v>99.999793201926948</v>
      </c>
      <c r="I117" s="81"/>
    </row>
    <row r="118" spans="1:9" ht="15.75" thickBot="1" x14ac:dyDescent="0.3">
      <c r="A118" s="25" t="s">
        <v>29</v>
      </c>
      <c r="B118" s="26">
        <v>40437.760000000002</v>
      </c>
      <c r="C118" s="26">
        <v>40437.760000000002</v>
      </c>
      <c r="D118" s="27">
        <v>0</v>
      </c>
      <c r="E118" s="26">
        <v>13957</v>
      </c>
      <c r="F118" s="27">
        <v>0</v>
      </c>
      <c r="G118" s="59">
        <v>26480.76</v>
      </c>
      <c r="H118" s="85">
        <f t="shared" si="1"/>
        <v>34.514770353253986</v>
      </c>
      <c r="I118" s="81"/>
    </row>
    <row r="119" spans="1:9" ht="27.75" thickBot="1" x14ac:dyDescent="0.3">
      <c r="A119" s="36" t="s">
        <v>35</v>
      </c>
      <c r="B119" s="37">
        <v>10726.15</v>
      </c>
      <c r="C119" s="37">
        <v>10726.15</v>
      </c>
      <c r="D119" s="38">
        <v>0</v>
      </c>
      <c r="E119" s="37">
        <v>3444</v>
      </c>
      <c r="F119" s="38">
        <v>0</v>
      </c>
      <c r="G119" s="66">
        <v>7282.15</v>
      </c>
      <c r="H119" s="89">
        <f t="shared" si="1"/>
        <v>32.108445248295055</v>
      </c>
      <c r="I119" s="81"/>
    </row>
    <row r="120" spans="1:9" ht="15.75" thickBot="1" x14ac:dyDescent="0.3">
      <c r="A120" s="25" t="s">
        <v>23</v>
      </c>
      <c r="B120" s="26">
        <v>7226.15</v>
      </c>
      <c r="C120" s="26">
        <v>7226.15</v>
      </c>
      <c r="D120" s="27">
        <v>0</v>
      </c>
      <c r="E120" s="27">
        <v>0</v>
      </c>
      <c r="F120" s="27">
        <v>0</v>
      </c>
      <c r="G120" s="59">
        <v>7226.15</v>
      </c>
      <c r="H120" s="85">
        <f t="shared" si="1"/>
        <v>0</v>
      </c>
      <c r="I120" s="81"/>
    </row>
    <row r="121" spans="1:9" ht="15.75" thickBot="1" x14ac:dyDescent="0.3">
      <c r="A121" s="25" t="s">
        <v>29</v>
      </c>
      <c r="B121" s="26">
        <v>3500</v>
      </c>
      <c r="C121" s="26">
        <v>3500</v>
      </c>
      <c r="D121" s="27">
        <v>0</v>
      </c>
      <c r="E121" s="26">
        <v>3444</v>
      </c>
      <c r="F121" s="27">
        <v>0</v>
      </c>
      <c r="G121" s="60">
        <v>56</v>
      </c>
      <c r="H121" s="85">
        <f t="shared" si="1"/>
        <v>98.4</v>
      </c>
      <c r="I121" s="81"/>
    </row>
    <row r="122" spans="1:9" ht="18.75" thickBot="1" x14ac:dyDescent="0.3">
      <c r="A122" s="36" t="s">
        <v>38</v>
      </c>
      <c r="B122" s="37">
        <v>2337.58</v>
      </c>
      <c r="C122" s="37">
        <v>2337.58</v>
      </c>
      <c r="D122" s="38">
        <v>0</v>
      </c>
      <c r="E122" s="38">
        <v>0</v>
      </c>
      <c r="F122" s="37">
        <v>2204.8000000000002</v>
      </c>
      <c r="G122" s="65">
        <v>132.78</v>
      </c>
      <c r="H122" s="89">
        <f t="shared" si="1"/>
        <v>0</v>
      </c>
      <c r="I122" s="81"/>
    </row>
    <row r="123" spans="1:9" ht="15.75" thickBot="1" x14ac:dyDescent="0.3">
      <c r="A123" s="25" t="s">
        <v>23</v>
      </c>
      <c r="B123" s="26">
        <v>2337.58</v>
      </c>
      <c r="C123" s="26">
        <v>2337.58</v>
      </c>
      <c r="D123" s="27">
        <v>0</v>
      </c>
      <c r="E123" s="27">
        <v>0</v>
      </c>
      <c r="F123" s="26">
        <v>2204.8000000000002</v>
      </c>
      <c r="G123" s="60">
        <v>132.78</v>
      </c>
      <c r="H123" s="85">
        <f t="shared" si="1"/>
        <v>0</v>
      </c>
      <c r="I123" s="81"/>
    </row>
    <row r="124" spans="1:9" ht="18.75" thickBot="1" x14ac:dyDescent="0.3">
      <c r="A124" s="36" t="s">
        <v>40</v>
      </c>
      <c r="B124" s="38">
        <v>65</v>
      </c>
      <c r="C124" s="38">
        <v>65</v>
      </c>
      <c r="D124" s="38">
        <v>0</v>
      </c>
      <c r="E124" s="38">
        <v>0</v>
      </c>
      <c r="F124" s="38">
        <v>0</v>
      </c>
      <c r="G124" s="65">
        <v>65</v>
      </c>
      <c r="H124" s="89">
        <f t="shared" si="1"/>
        <v>0</v>
      </c>
      <c r="I124" s="81"/>
    </row>
    <row r="125" spans="1:9" ht="15.75" thickBot="1" x14ac:dyDescent="0.3">
      <c r="A125" s="25" t="s">
        <v>23</v>
      </c>
      <c r="B125" s="27">
        <v>65</v>
      </c>
      <c r="C125" s="27">
        <v>65</v>
      </c>
      <c r="D125" s="27">
        <v>0</v>
      </c>
      <c r="E125" s="27">
        <v>0</v>
      </c>
      <c r="F125" s="27">
        <v>0</v>
      </c>
      <c r="G125" s="60">
        <v>65</v>
      </c>
      <c r="H125" s="85">
        <f t="shared" si="1"/>
        <v>0</v>
      </c>
      <c r="I125" s="81"/>
    </row>
    <row r="126" spans="1:9" ht="18.75" thickBot="1" x14ac:dyDescent="0.3">
      <c r="A126" s="39" t="s">
        <v>47</v>
      </c>
      <c r="B126" s="40">
        <v>30</v>
      </c>
      <c r="C126" s="40">
        <v>30</v>
      </c>
      <c r="D126" s="40">
        <v>0</v>
      </c>
      <c r="E126" s="40">
        <v>0</v>
      </c>
      <c r="F126" s="40">
        <v>0</v>
      </c>
      <c r="G126" s="67">
        <v>30</v>
      </c>
      <c r="H126" s="90">
        <f t="shared" si="1"/>
        <v>0</v>
      </c>
      <c r="I126" s="81"/>
    </row>
    <row r="127" spans="1:9" ht="15.75" thickBot="1" x14ac:dyDescent="0.3">
      <c r="A127" s="41" t="s">
        <v>20</v>
      </c>
      <c r="B127" s="42">
        <v>30</v>
      </c>
      <c r="C127" s="42">
        <v>30</v>
      </c>
      <c r="D127" s="42">
        <v>0</v>
      </c>
      <c r="E127" s="42">
        <v>0</v>
      </c>
      <c r="F127" s="42">
        <v>0</v>
      </c>
      <c r="G127" s="68">
        <v>30</v>
      </c>
      <c r="H127" s="90">
        <f t="shared" si="1"/>
        <v>0</v>
      </c>
      <c r="I127" s="81"/>
    </row>
    <row r="128" spans="1:9" ht="27.75" thickBot="1" x14ac:dyDescent="0.3">
      <c r="A128" s="43" t="s">
        <v>33</v>
      </c>
      <c r="B128" s="44">
        <v>30</v>
      </c>
      <c r="C128" s="44">
        <v>30</v>
      </c>
      <c r="D128" s="44">
        <v>0</v>
      </c>
      <c r="E128" s="44">
        <v>0</v>
      </c>
      <c r="F128" s="44">
        <v>0</v>
      </c>
      <c r="G128" s="69">
        <v>30</v>
      </c>
      <c r="H128" s="91">
        <f t="shared" si="1"/>
        <v>0</v>
      </c>
      <c r="I128" s="81"/>
    </row>
    <row r="129" spans="1:9" ht="15.75" thickBot="1" x14ac:dyDescent="0.3">
      <c r="A129" s="25" t="s">
        <v>29</v>
      </c>
      <c r="B129" s="27">
        <v>30</v>
      </c>
      <c r="C129" s="27">
        <v>30</v>
      </c>
      <c r="D129" s="27">
        <v>0</v>
      </c>
      <c r="E129" s="27">
        <v>0</v>
      </c>
      <c r="F129" s="27">
        <v>0</v>
      </c>
      <c r="G129" s="60">
        <v>30</v>
      </c>
      <c r="H129" s="85">
        <f t="shared" si="1"/>
        <v>0</v>
      </c>
      <c r="I129" s="81"/>
    </row>
    <row r="130" spans="1:9" ht="15.75" thickBot="1" x14ac:dyDescent="0.3">
      <c r="A130" s="45" t="s">
        <v>48</v>
      </c>
      <c r="B130" s="46">
        <v>65950.600000000006</v>
      </c>
      <c r="C130" s="46">
        <v>65950.600000000006</v>
      </c>
      <c r="D130" s="47">
        <v>0</v>
      </c>
      <c r="E130" s="46">
        <v>-1174.1500000000001</v>
      </c>
      <c r="F130" s="47">
        <v>0</v>
      </c>
      <c r="G130" s="70">
        <v>67124.75</v>
      </c>
      <c r="H130" s="92">
        <f t="shared" si="1"/>
        <v>-1.7803477148047173</v>
      </c>
      <c r="I130" s="81"/>
    </row>
    <row r="131" spans="1:9" ht="15.75" thickBot="1" x14ac:dyDescent="0.3">
      <c r="A131" s="45" t="s">
        <v>20</v>
      </c>
      <c r="B131" s="46">
        <v>65950.600000000006</v>
      </c>
      <c r="C131" s="46">
        <v>65950.600000000006</v>
      </c>
      <c r="D131" s="47">
        <v>0</v>
      </c>
      <c r="E131" s="46">
        <v>-1174.1500000000001</v>
      </c>
      <c r="F131" s="47">
        <v>0</v>
      </c>
      <c r="G131" s="70">
        <v>67124.75</v>
      </c>
      <c r="H131" s="92">
        <f t="shared" si="1"/>
        <v>-1.7803477148047173</v>
      </c>
      <c r="I131" s="81"/>
    </row>
    <row r="132" spans="1:9" ht="27.75" thickBot="1" x14ac:dyDescent="0.3">
      <c r="A132" s="48" t="s">
        <v>33</v>
      </c>
      <c r="B132" s="49">
        <v>65950.600000000006</v>
      </c>
      <c r="C132" s="49">
        <v>65950.600000000006</v>
      </c>
      <c r="D132" s="50">
        <v>0</v>
      </c>
      <c r="E132" s="49">
        <v>-1174.1500000000001</v>
      </c>
      <c r="F132" s="50">
        <v>0</v>
      </c>
      <c r="G132" s="71">
        <v>67124.75</v>
      </c>
      <c r="H132" s="93">
        <f t="shared" si="1"/>
        <v>-1.7803477148047173</v>
      </c>
      <c r="I132" s="81"/>
    </row>
    <row r="133" spans="1:9" ht="15.75" thickBot="1" x14ac:dyDescent="0.3">
      <c r="A133" s="25" t="s">
        <v>22</v>
      </c>
      <c r="B133" s="26">
        <v>3880.58</v>
      </c>
      <c r="C133" s="26">
        <v>3880.58</v>
      </c>
      <c r="D133" s="27">
        <v>0</v>
      </c>
      <c r="E133" s="26">
        <v>3880.58</v>
      </c>
      <c r="F133" s="27">
        <v>0</v>
      </c>
      <c r="G133" s="60">
        <v>0</v>
      </c>
      <c r="H133" s="85">
        <f t="shared" si="1"/>
        <v>100</v>
      </c>
      <c r="I133" s="81"/>
    </row>
    <row r="134" spans="1:9" ht="15.75" thickBot="1" x14ac:dyDescent="0.3">
      <c r="A134" s="25" t="s">
        <v>23</v>
      </c>
      <c r="B134" s="26">
        <v>2984.43</v>
      </c>
      <c r="C134" s="26">
        <v>2984.43</v>
      </c>
      <c r="D134" s="27">
        <v>0</v>
      </c>
      <c r="E134" s="27">
        <v>0</v>
      </c>
      <c r="F134" s="27">
        <v>0</v>
      </c>
      <c r="G134" s="59">
        <v>2984.43</v>
      </c>
      <c r="H134" s="85">
        <f t="shared" si="1"/>
        <v>0</v>
      </c>
      <c r="I134" s="81"/>
    </row>
    <row r="135" spans="1:9" ht="15.75" thickBot="1" x14ac:dyDescent="0.3">
      <c r="A135" s="25" t="s">
        <v>29</v>
      </c>
      <c r="B135" s="26">
        <v>55259.44</v>
      </c>
      <c r="C135" s="26">
        <v>55259.44</v>
      </c>
      <c r="D135" s="27">
        <v>0</v>
      </c>
      <c r="E135" s="26">
        <v>55259.44</v>
      </c>
      <c r="F135" s="27">
        <v>0</v>
      </c>
      <c r="G135" s="60">
        <v>0</v>
      </c>
      <c r="H135" s="85">
        <f t="shared" si="1"/>
        <v>100</v>
      </c>
      <c r="I135" s="81"/>
    </row>
    <row r="136" spans="1:9" ht="18.75" thickBot="1" x14ac:dyDescent="0.3">
      <c r="A136" s="25" t="s">
        <v>49</v>
      </c>
      <c r="B136" s="27">
        <v>0</v>
      </c>
      <c r="C136" s="27">
        <v>0</v>
      </c>
      <c r="D136" s="27">
        <v>0</v>
      </c>
      <c r="E136" s="26">
        <v>-64140.32</v>
      </c>
      <c r="F136" s="27">
        <v>0</v>
      </c>
      <c r="G136" s="59">
        <v>64140.32</v>
      </c>
      <c r="H136" s="85">
        <v>0</v>
      </c>
      <c r="I136" s="81"/>
    </row>
    <row r="137" spans="1:9" ht="15.75" thickBot="1" x14ac:dyDescent="0.3">
      <c r="A137" s="25" t="s">
        <v>50</v>
      </c>
      <c r="B137" s="26">
        <v>3826.15</v>
      </c>
      <c r="C137" s="26">
        <v>3826.15</v>
      </c>
      <c r="D137" s="27">
        <v>0</v>
      </c>
      <c r="E137" s="26">
        <v>3826.15</v>
      </c>
      <c r="F137" s="27">
        <v>0</v>
      </c>
      <c r="G137" s="60">
        <v>0</v>
      </c>
      <c r="H137" s="85">
        <f t="shared" ref="H137:H138" si="2">E137/B137*100</f>
        <v>100</v>
      </c>
      <c r="I137" s="81"/>
    </row>
    <row r="138" spans="1:9" ht="15.75" thickBot="1" x14ac:dyDescent="0.3">
      <c r="A138" s="78" t="s">
        <v>51</v>
      </c>
      <c r="B138" s="79">
        <v>2942586.08</v>
      </c>
      <c r="C138" s="79">
        <v>2412719.7599999998</v>
      </c>
      <c r="D138" s="79">
        <v>538656.6</v>
      </c>
      <c r="E138" s="79">
        <v>1374272.12</v>
      </c>
      <c r="F138" s="79">
        <v>161098.54</v>
      </c>
      <c r="G138" s="80">
        <v>1416005.7</v>
      </c>
      <c r="H138" s="94">
        <f t="shared" si="2"/>
        <v>46.702868926777498</v>
      </c>
      <c r="I138" s="81"/>
    </row>
    <row r="139" spans="1:9" x14ac:dyDescent="0.25">
      <c r="H139" s="7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workbookViewId="0">
      <selection activeCell="F8" sqref="F8"/>
    </sheetView>
  </sheetViews>
  <sheetFormatPr defaultRowHeight="15" x14ac:dyDescent="0.25"/>
  <cols>
    <col min="1" max="1" width="25.42578125" customWidth="1"/>
    <col min="2" max="2" width="16.28515625" customWidth="1"/>
    <col min="3" max="3" width="18.7109375" customWidth="1"/>
    <col min="4" max="4" width="8.42578125" customWidth="1"/>
    <col min="5" max="5" width="15.85546875" customWidth="1"/>
    <col min="6" max="6" width="17.28515625" customWidth="1"/>
    <col min="8" max="8" width="13.140625" customWidth="1"/>
    <col min="9" max="9" width="15.28515625" customWidth="1"/>
  </cols>
  <sheetData>
    <row r="3" spans="1:9" ht="15.75" x14ac:dyDescent="0.25">
      <c r="D3" s="95" t="s">
        <v>53</v>
      </c>
    </row>
    <row r="4" spans="1:9" ht="15.75" thickBot="1" x14ac:dyDescent="0.3"/>
    <row r="5" spans="1:9" ht="24.75" thickBot="1" x14ac:dyDescent="0.3">
      <c r="A5" s="96" t="s">
        <v>54</v>
      </c>
      <c r="B5" s="97" t="s">
        <v>55</v>
      </c>
      <c r="C5" s="97" t="s">
        <v>56</v>
      </c>
      <c r="D5" s="98" t="s">
        <v>52</v>
      </c>
      <c r="E5" s="99" t="s">
        <v>57</v>
      </c>
      <c r="F5" s="99" t="s">
        <v>58</v>
      </c>
      <c r="G5" s="98" t="s">
        <v>52</v>
      </c>
      <c r="H5" s="99" t="s">
        <v>59</v>
      </c>
      <c r="I5" s="99" t="s">
        <v>60</v>
      </c>
    </row>
    <row r="6" spans="1:9" ht="15.75" thickBot="1" x14ac:dyDescent="0.3">
      <c r="A6" s="100" t="s">
        <v>61</v>
      </c>
      <c r="B6" s="101">
        <v>1756083</v>
      </c>
      <c r="C6" s="102">
        <v>1168274.23</v>
      </c>
      <c r="D6" s="103">
        <v>0.6653</v>
      </c>
      <c r="E6" s="104">
        <v>1652505.41</v>
      </c>
      <c r="F6" s="104">
        <v>1197301.43</v>
      </c>
      <c r="G6" s="105">
        <v>0.72450000000000003</v>
      </c>
      <c r="H6" s="104">
        <v>29027.200000000001</v>
      </c>
      <c r="I6" s="106">
        <v>2.48</v>
      </c>
    </row>
    <row r="7" spans="1:9" ht="15.75" thickBot="1" x14ac:dyDescent="0.3">
      <c r="A7" s="107" t="s">
        <v>62</v>
      </c>
      <c r="B7" s="108">
        <v>385975</v>
      </c>
      <c r="C7" s="104">
        <v>216450.22</v>
      </c>
      <c r="D7" s="103">
        <v>0.56079999999999997</v>
      </c>
      <c r="E7" s="104">
        <v>353165.39</v>
      </c>
      <c r="F7" s="104">
        <v>223744.83</v>
      </c>
      <c r="G7" s="105">
        <v>0.63349999999999995</v>
      </c>
      <c r="H7" s="104">
        <v>7294.61</v>
      </c>
      <c r="I7" s="106">
        <v>3.37</v>
      </c>
    </row>
    <row r="8" spans="1:9" ht="15.75" thickBot="1" x14ac:dyDescent="0.3">
      <c r="A8" s="107" t="s">
        <v>63</v>
      </c>
      <c r="B8" s="108">
        <v>67700</v>
      </c>
      <c r="C8" s="104">
        <v>43589.27</v>
      </c>
      <c r="D8" s="103">
        <v>0.64390000000000003</v>
      </c>
      <c r="E8" s="104">
        <v>67000</v>
      </c>
      <c r="F8" s="104">
        <v>40135.78</v>
      </c>
      <c r="G8" s="105">
        <v>0.59899999999999998</v>
      </c>
      <c r="H8" s="104">
        <v>-3507.35</v>
      </c>
      <c r="I8" s="106">
        <v>-7.92</v>
      </c>
    </row>
    <row r="9" spans="1:9" ht="24.75" thickBot="1" x14ac:dyDescent="0.3">
      <c r="A9" s="107" t="s">
        <v>64</v>
      </c>
      <c r="B9" s="108">
        <v>80000</v>
      </c>
      <c r="C9" s="104">
        <v>67650</v>
      </c>
      <c r="D9" s="103">
        <v>0.84560000000000002</v>
      </c>
      <c r="E9" s="104">
        <v>80290</v>
      </c>
      <c r="F9" s="104">
        <v>60255</v>
      </c>
      <c r="G9" s="105">
        <v>0.75049999999999994</v>
      </c>
      <c r="H9" s="104">
        <v>-7395</v>
      </c>
      <c r="I9" s="106">
        <v>-10.93</v>
      </c>
    </row>
    <row r="10" spans="1:9" ht="15.75" thickBot="1" x14ac:dyDescent="0.3">
      <c r="A10" s="107" t="s">
        <v>65</v>
      </c>
      <c r="B10" s="108">
        <v>455000</v>
      </c>
      <c r="C10" s="104">
        <v>208714.9</v>
      </c>
      <c r="D10" s="103">
        <v>0.4587</v>
      </c>
      <c r="E10" s="104">
        <v>533593.31000000006</v>
      </c>
      <c r="F10" s="104">
        <v>185648.5</v>
      </c>
      <c r="G10" s="105">
        <v>0.34789999999999999</v>
      </c>
      <c r="H10" s="104">
        <v>-23066.400000000001</v>
      </c>
      <c r="I10" s="106">
        <v>-11.05</v>
      </c>
    </row>
    <row r="11" spans="1:9" ht="15.75" thickBot="1" x14ac:dyDescent="0.3">
      <c r="A11" s="107" t="s">
        <v>66</v>
      </c>
      <c r="B11" s="108">
        <v>15000</v>
      </c>
      <c r="C11" s="106">
        <v>0</v>
      </c>
      <c r="D11" s="103">
        <v>0</v>
      </c>
      <c r="E11" s="109" t="s">
        <v>67</v>
      </c>
      <c r="F11" s="109" t="s">
        <v>67</v>
      </c>
      <c r="G11" s="105">
        <v>0</v>
      </c>
      <c r="H11" s="109" t="s">
        <v>68</v>
      </c>
      <c r="I11" s="110">
        <v>0</v>
      </c>
    </row>
    <row r="12" spans="1:9" ht="15.75" thickBot="1" x14ac:dyDescent="0.3">
      <c r="A12" s="111" t="s">
        <v>69</v>
      </c>
      <c r="B12" s="112">
        <v>2759758</v>
      </c>
      <c r="C12" s="113">
        <v>1704678.62</v>
      </c>
      <c r="D12" s="114">
        <v>0.61770000000000003</v>
      </c>
      <c r="E12" s="113">
        <v>2686554.11</v>
      </c>
      <c r="F12" s="113">
        <v>1707085.54</v>
      </c>
      <c r="G12" s="115">
        <v>0.63539999999999996</v>
      </c>
      <c r="H12" s="113">
        <v>2353.06</v>
      </c>
      <c r="I12" s="116">
        <v>0.14000000000000001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67" workbookViewId="0">
      <selection activeCell="H88" sqref="H88"/>
    </sheetView>
  </sheetViews>
  <sheetFormatPr defaultRowHeight="15" x14ac:dyDescent="0.25"/>
  <cols>
    <col min="1" max="1" width="7.85546875" customWidth="1"/>
    <col min="2" max="2" width="42.5703125" customWidth="1"/>
    <col min="3" max="3" width="17.7109375" customWidth="1"/>
    <col min="4" max="4" width="18.85546875" customWidth="1"/>
    <col min="5" max="5" width="17.85546875" customWidth="1"/>
    <col min="6" max="6" width="11" customWidth="1"/>
  </cols>
  <sheetData>
    <row r="2" spans="1:6" x14ac:dyDescent="0.25">
      <c r="B2" s="117" t="s">
        <v>70</v>
      </c>
    </row>
    <row r="4" spans="1:6" ht="28.5" x14ac:dyDescent="0.25">
      <c r="A4" s="119" t="s">
        <v>71</v>
      </c>
      <c r="B4" s="119" t="s">
        <v>72</v>
      </c>
      <c r="C4" s="120" t="s">
        <v>73</v>
      </c>
      <c r="D4" s="120" t="s">
        <v>74</v>
      </c>
      <c r="E4" s="120" t="s">
        <v>75</v>
      </c>
      <c r="F4" s="120" t="s">
        <v>76</v>
      </c>
    </row>
    <row r="5" spans="1:6" x14ac:dyDescent="0.25">
      <c r="A5" s="121">
        <v>11110</v>
      </c>
      <c r="B5" s="122" t="s">
        <v>77</v>
      </c>
      <c r="C5" s="123">
        <v>988331.75</v>
      </c>
      <c r="D5" s="123">
        <v>1010530.96</v>
      </c>
      <c r="E5" s="123">
        <f>D5-C5</f>
        <v>22199.209999999963</v>
      </c>
      <c r="F5" s="280">
        <f>D5/C5*100-100</f>
        <v>2.246129399364122</v>
      </c>
    </row>
    <row r="6" spans="1:6" x14ac:dyDescent="0.25">
      <c r="A6" s="121">
        <v>11115</v>
      </c>
      <c r="B6" s="122" t="s">
        <v>78</v>
      </c>
      <c r="C6" s="123">
        <v>3640.47</v>
      </c>
      <c r="D6" s="123">
        <v>3860</v>
      </c>
      <c r="E6" s="123">
        <f t="shared" ref="E6:E13" si="0">D6-C6</f>
        <v>219.5300000000002</v>
      </c>
      <c r="F6" s="280">
        <f t="shared" ref="F6:F12" si="1">D6/C6*100-100</f>
        <v>6.0302653228841336</v>
      </c>
    </row>
    <row r="7" spans="1:6" x14ac:dyDescent="0.25">
      <c r="A7" s="121">
        <v>11125</v>
      </c>
      <c r="B7" s="122" t="s">
        <v>79</v>
      </c>
      <c r="C7" s="121">
        <v>443.7</v>
      </c>
      <c r="D7" s="121">
        <v>492.11</v>
      </c>
      <c r="E7" s="123">
        <f t="shared" si="0"/>
        <v>48.410000000000025</v>
      </c>
      <c r="F7" s="280">
        <f t="shared" si="1"/>
        <v>10.910525129592074</v>
      </c>
    </row>
    <row r="8" spans="1:6" x14ac:dyDescent="0.25">
      <c r="A8" s="121">
        <v>11126</v>
      </c>
      <c r="B8" s="122" t="s">
        <v>80</v>
      </c>
      <c r="C8" s="121">
        <v>480</v>
      </c>
      <c r="D8" s="121">
        <v>560</v>
      </c>
      <c r="E8" s="123">
        <f t="shared" si="0"/>
        <v>80</v>
      </c>
      <c r="F8" s="280">
        <f t="shared" si="1"/>
        <v>16.666666666666671</v>
      </c>
    </row>
    <row r="9" spans="1:6" x14ac:dyDescent="0.25">
      <c r="A9" s="121">
        <v>11400</v>
      </c>
      <c r="B9" s="122" t="s">
        <v>157</v>
      </c>
      <c r="C9" s="123">
        <v>3283.07</v>
      </c>
      <c r="D9" s="123">
        <v>6329.1</v>
      </c>
      <c r="E9" s="123">
        <f t="shared" si="0"/>
        <v>3046.03</v>
      </c>
      <c r="F9" s="280">
        <f t="shared" si="1"/>
        <v>92.779928542492229</v>
      </c>
    </row>
    <row r="10" spans="1:6" x14ac:dyDescent="0.25">
      <c r="A10" s="121">
        <v>11500</v>
      </c>
      <c r="B10" s="122" t="s">
        <v>81</v>
      </c>
      <c r="C10" s="123">
        <v>62227.96</v>
      </c>
      <c r="D10" s="123">
        <v>61943.98</v>
      </c>
      <c r="E10" s="123">
        <f t="shared" si="0"/>
        <v>-283.97999999999593</v>
      </c>
      <c r="F10" s="280">
        <f t="shared" si="1"/>
        <v>-0.45635434618135662</v>
      </c>
    </row>
    <row r="11" spans="1:6" x14ac:dyDescent="0.25">
      <c r="A11" s="121">
        <v>11600</v>
      </c>
      <c r="B11" s="122" t="s">
        <v>82</v>
      </c>
      <c r="C11" s="123">
        <v>54933.64</v>
      </c>
      <c r="D11" s="123">
        <v>56792.639999999999</v>
      </c>
      <c r="E11" s="123">
        <f t="shared" si="0"/>
        <v>1859</v>
      </c>
      <c r="F11" s="280">
        <f t="shared" si="1"/>
        <v>3.3840830500218004</v>
      </c>
    </row>
    <row r="12" spans="1:6" x14ac:dyDescent="0.25">
      <c r="A12" s="121">
        <v>11700</v>
      </c>
      <c r="B12" s="122" t="s">
        <v>83</v>
      </c>
      <c r="C12" s="123">
        <v>54933.64</v>
      </c>
      <c r="D12" s="123">
        <v>56792.639999999999</v>
      </c>
      <c r="E12" s="123">
        <f t="shared" si="0"/>
        <v>1859</v>
      </c>
      <c r="F12" s="280">
        <f t="shared" si="1"/>
        <v>3.3840830500218004</v>
      </c>
    </row>
    <row r="13" spans="1:6" x14ac:dyDescent="0.25">
      <c r="A13" s="124"/>
      <c r="B13" s="125" t="s">
        <v>84</v>
      </c>
      <c r="C13" s="126">
        <v>1168274.23</v>
      </c>
      <c r="D13" s="126">
        <v>1197301.43</v>
      </c>
      <c r="E13" s="281">
        <f t="shared" si="0"/>
        <v>29027.199999999953</v>
      </c>
      <c r="F13" s="282">
        <f>D13/C13*100-100</f>
        <v>2.4846221250639076</v>
      </c>
    </row>
    <row r="14" spans="1:6" ht="29.45" customHeight="1" x14ac:dyDescent="0.25">
      <c r="A14" s="300" t="s">
        <v>85</v>
      </c>
      <c r="B14" s="300"/>
      <c r="C14" s="127" t="s">
        <v>56</v>
      </c>
      <c r="D14" s="127" t="s">
        <v>58</v>
      </c>
      <c r="E14" s="145" t="s">
        <v>86</v>
      </c>
      <c r="F14" s="127" t="s">
        <v>87</v>
      </c>
    </row>
    <row r="15" spans="1:6" ht="30" x14ac:dyDescent="0.25">
      <c r="A15" s="128">
        <v>13130</v>
      </c>
      <c r="B15" s="129" t="s">
        <v>88</v>
      </c>
      <c r="C15" s="123">
        <v>15125</v>
      </c>
      <c r="D15" s="123">
        <v>13056.5</v>
      </c>
      <c r="E15" s="123">
        <f>D15-C15</f>
        <v>-2068.5</v>
      </c>
      <c r="F15" s="280">
        <f>D15/C15*100-100</f>
        <v>-13.676033057851242</v>
      </c>
    </row>
    <row r="16" spans="1:6" x14ac:dyDescent="0.25">
      <c r="A16" s="128">
        <v>13141</v>
      </c>
      <c r="B16" s="277" t="s">
        <v>89</v>
      </c>
      <c r="C16" s="121">
        <v>787.4</v>
      </c>
      <c r="D16" s="121">
        <v>104</v>
      </c>
      <c r="E16" s="123">
        <f t="shared" ref="E16:E56" si="2">D16-C16</f>
        <v>-683.4</v>
      </c>
      <c r="F16" s="280">
        <f t="shared" ref="F16:F56" si="3">D16/C16*100-100</f>
        <v>-86.791973583947168</v>
      </c>
    </row>
    <row r="17" spans="1:6" x14ac:dyDescent="0.25">
      <c r="A17" s="128">
        <v>13142</v>
      </c>
      <c r="B17" s="277" t="s">
        <v>90</v>
      </c>
      <c r="C17" s="123">
        <v>4460</v>
      </c>
      <c r="D17" s="121" t="s">
        <v>91</v>
      </c>
      <c r="E17" s="123">
        <v>0</v>
      </c>
      <c r="F17" s="280">
        <v>0</v>
      </c>
    </row>
    <row r="18" spans="1:6" x14ac:dyDescent="0.25">
      <c r="A18" s="128">
        <v>13310</v>
      </c>
      <c r="B18" s="277" t="s">
        <v>92</v>
      </c>
      <c r="C18" s="123">
        <v>1965</v>
      </c>
      <c r="D18" s="123">
        <v>1230</v>
      </c>
      <c r="E18" s="123">
        <f t="shared" si="2"/>
        <v>-735</v>
      </c>
      <c r="F18" s="280">
        <f t="shared" si="3"/>
        <v>-37.404580152671748</v>
      </c>
    </row>
    <row r="19" spans="1:6" x14ac:dyDescent="0.25">
      <c r="A19" s="128">
        <v>13320</v>
      </c>
      <c r="B19" s="277" t="s">
        <v>93</v>
      </c>
      <c r="C19" s="123">
        <v>7105.06</v>
      </c>
      <c r="D19" s="123">
        <v>4639.6499999999996</v>
      </c>
      <c r="E19" s="123">
        <f t="shared" si="2"/>
        <v>-2465.4100000000008</v>
      </c>
      <c r="F19" s="280">
        <f t="shared" si="3"/>
        <v>-34.699355107486781</v>
      </c>
    </row>
    <row r="20" spans="1:6" x14ac:dyDescent="0.25">
      <c r="A20" s="128">
        <v>13330</v>
      </c>
      <c r="B20" s="277" t="s">
        <v>94</v>
      </c>
      <c r="C20" s="121">
        <v>136.30000000000001</v>
      </c>
      <c r="D20" s="121">
        <v>64.3</v>
      </c>
      <c r="E20" s="123">
        <f t="shared" si="2"/>
        <v>-72.000000000000014</v>
      </c>
      <c r="F20" s="280">
        <f t="shared" si="3"/>
        <v>-52.824651504035224</v>
      </c>
    </row>
    <row r="21" spans="1:6" x14ac:dyDescent="0.25">
      <c r="A21" s="128">
        <v>13143</v>
      </c>
      <c r="B21" s="277" t="s">
        <v>95</v>
      </c>
      <c r="C21" s="121">
        <v>54</v>
      </c>
      <c r="D21" s="121" t="s">
        <v>91</v>
      </c>
      <c r="E21" s="123">
        <v>0</v>
      </c>
      <c r="F21" s="280">
        <v>0</v>
      </c>
    </row>
    <row r="22" spans="1:6" x14ac:dyDescent="0.25">
      <c r="A22" s="128">
        <v>13420</v>
      </c>
      <c r="B22" s="277" t="s">
        <v>96</v>
      </c>
      <c r="C22" s="121" t="s">
        <v>91</v>
      </c>
      <c r="D22" s="123">
        <v>1730</v>
      </c>
      <c r="E22" s="123">
        <v>0</v>
      </c>
      <c r="F22" s="280">
        <v>0</v>
      </c>
    </row>
    <row r="23" spans="1:6" x14ac:dyDescent="0.25">
      <c r="A23" s="128">
        <v>13430</v>
      </c>
      <c r="B23" s="277" t="s">
        <v>97</v>
      </c>
      <c r="C23" s="121">
        <v>30</v>
      </c>
      <c r="D23" s="278"/>
      <c r="E23" s="123">
        <f t="shared" si="2"/>
        <v>-30</v>
      </c>
      <c r="F23" s="280">
        <f t="shared" si="3"/>
        <v>-100</v>
      </c>
    </row>
    <row r="24" spans="1:6" x14ac:dyDescent="0.25">
      <c r="A24" s="128">
        <v>13440</v>
      </c>
      <c r="B24" s="277" t="s">
        <v>98</v>
      </c>
      <c r="C24" s="123">
        <v>1337.21</v>
      </c>
      <c r="D24" s="123">
        <v>1908.04</v>
      </c>
      <c r="E24" s="123">
        <f t="shared" si="2"/>
        <v>570.82999999999993</v>
      </c>
      <c r="F24" s="280">
        <f t="shared" si="3"/>
        <v>42.688134249669076</v>
      </c>
    </row>
    <row r="25" spans="1:6" x14ac:dyDescent="0.25">
      <c r="A25" s="128">
        <v>13460</v>
      </c>
      <c r="B25" s="277" t="s">
        <v>99</v>
      </c>
      <c r="C25" s="123">
        <v>35353.94</v>
      </c>
      <c r="D25" s="123">
        <v>19757.919999999998</v>
      </c>
      <c r="E25" s="123">
        <f t="shared" si="2"/>
        <v>-15596.020000000004</v>
      </c>
      <c r="F25" s="280">
        <f t="shared" si="3"/>
        <v>-44.113951655741914</v>
      </c>
    </row>
    <row r="26" spans="1:6" x14ac:dyDescent="0.25">
      <c r="A26" s="128">
        <v>13470</v>
      </c>
      <c r="B26" s="277" t="s">
        <v>100</v>
      </c>
      <c r="C26" s="123">
        <v>1117.55</v>
      </c>
      <c r="D26" s="121">
        <v>90</v>
      </c>
      <c r="E26" s="123">
        <f t="shared" si="2"/>
        <v>-1027.55</v>
      </c>
      <c r="F26" s="280">
        <f t="shared" si="3"/>
        <v>-91.9466690528388</v>
      </c>
    </row>
    <row r="27" spans="1:6" x14ac:dyDescent="0.25">
      <c r="A27" s="128">
        <v>13480</v>
      </c>
      <c r="B27" s="277" t="s">
        <v>101</v>
      </c>
      <c r="C27" s="123">
        <v>2400.4499999999998</v>
      </c>
      <c r="D27" s="123">
        <v>2400.4499999999998</v>
      </c>
      <c r="E27" s="123">
        <f t="shared" si="2"/>
        <v>0</v>
      </c>
      <c r="F27" s="280">
        <f t="shared" si="3"/>
        <v>0</v>
      </c>
    </row>
    <row r="28" spans="1:6" x14ac:dyDescent="0.25">
      <c r="A28" s="128">
        <v>13501</v>
      </c>
      <c r="B28" s="277" t="s">
        <v>102</v>
      </c>
      <c r="C28" s="121" t="s">
        <v>91</v>
      </c>
      <c r="D28" s="123">
        <v>5330.98</v>
      </c>
      <c r="E28" s="123">
        <v>0</v>
      </c>
      <c r="F28" s="280">
        <v>0</v>
      </c>
    </row>
    <row r="29" spans="1:6" x14ac:dyDescent="0.25">
      <c r="A29" s="128">
        <v>13503</v>
      </c>
      <c r="B29" s="277" t="s">
        <v>103</v>
      </c>
      <c r="C29" s="123">
        <v>15068</v>
      </c>
      <c r="D29" s="123">
        <v>4250</v>
      </c>
      <c r="E29" s="123">
        <f t="shared" si="2"/>
        <v>-10818</v>
      </c>
      <c r="F29" s="280">
        <f t="shared" si="3"/>
        <v>-71.794531457393148</v>
      </c>
    </row>
    <row r="30" spans="1:6" x14ac:dyDescent="0.25">
      <c r="A30" s="128">
        <v>13509</v>
      </c>
      <c r="B30" s="277" t="s">
        <v>104</v>
      </c>
      <c r="C30" s="123">
        <v>6939.8</v>
      </c>
      <c r="D30" s="123">
        <v>22156.95</v>
      </c>
      <c r="E30" s="123">
        <f t="shared" si="2"/>
        <v>15217.150000000001</v>
      </c>
      <c r="F30" s="280">
        <f t="shared" si="3"/>
        <v>219.27361019049545</v>
      </c>
    </row>
    <row r="31" spans="1:6" x14ac:dyDescent="0.25">
      <c r="A31" s="128">
        <v>13510</v>
      </c>
      <c r="B31" s="277" t="s">
        <v>105</v>
      </c>
      <c r="C31" s="121" t="s">
        <v>91</v>
      </c>
      <c r="D31" s="121">
        <v>240</v>
      </c>
      <c r="E31" s="123">
        <v>0</v>
      </c>
      <c r="F31" s="280">
        <v>0</v>
      </c>
    </row>
    <row r="32" spans="1:6" x14ac:dyDescent="0.25">
      <c r="A32" s="128">
        <v>13610</v>
      </c>
      <c r="B32" s="277" t="s">
        <v>106</v>
      </c>
      <c r="C32" s="123">
        <v>9498.94</v>
      </c>
      <c r="D32" s="123">
        <v>4594.43</v>
      </c>
      <c r="E32" s="123">
        <f t="shared" si="2"/>
        <v>-4904.51</v>
      </c>
      <c r="F32" s="280">
        <f t="shared" si="3"/>
        <v>-51.632182117162543</v>
      </c>
    </row>
    <row r="33" spans="1:6" x14ac:dyDescent="0.25">
      <c r="A33" s="128">
        <v>13620</v>
      </c>
      <c r="B33" s="277" t="s">
        <v>107</v>
      </c>
      <c r="C33" s="123">
        <v>19824.89</v>
      </c>
      <c r="D33" s="123">
        <v>13675.04</v>
      </c>
      <c r="E33" s="123">
        <f t="shared" si="2"/>
        <v>-6149.8499999999985</v>
      </c>
      <c r="F33" s="280">
        <f t="shared" si="3"/>
        <v>-31.020853079134355</v>
      </c>
    </row>
    <row r="34" spans="1:6" x14ac:dyDescent="0.25">
      <c r="A34" s="128">
        <v>13630</v>
      </c>
      <c r="B34" s="277" t="s">
        <v>108</v>
      </c>
      <c r="C34" s="123">
        <v>3282</v>
      </c>
      <c r="D34" s="123">
        <v>5481.6</v>
      </c>
      <c r="E34" s="123">
        <f t="shared" si="2"/>
        <v>2199.6000000000004</v>
      </c>
      <c r="F34" s="280">
        <f t="shared" si="3"/>
        <v>67.020109689213911</v>
      </c>
    </row>
    <row r="35" spans="1:6" x14ac:dyDescent="0.25">
      <c r="A35" s="128">
        <v>13640</v>
      </c>
      <c r="B35" s="277" t="s">
        <v>109</v>
      </c>
      <c r="C35" s="123">
        <v>2466.15</v>
      </c>
      <c r="D35" s="123">
        <v>5631.64</v>
      </c>
      <c r="E35" s="123">
        <f t="shared" si="2"/>
        <v>3165.4900000000002</v>
      </c>
      <c r="F35" s="280">
        <f t="shared" si="3"/>
        <v>128.35756138110011</v>
      </c>
    </row>
    <row r="36" spans="1:6" x14ac:dyDescent="0.25">
      <c r="A36" s="128">
        <v>13650</v>
      </c>
      <c r="B36" s="277" t="s">
        <v>110</v>
      </c>
      <c r="C36" s="121" t="s">
        <v>91</v>
      </c>
      <c r="D36" s="121">
        <v>990</v>
      </c>
      <c r="E36" s="123">
        <v>0</v>
      </c>
      <c r="F36" s="280">
        <v>0</v>
      </c>
    </row>
    <row r="37" spans="1:6" x14ac:dyDescent="0.25">
      <c r="A37" s="128">
        <v>13660</v>
      </c>
      <c r="B37" s="277" t="s">
        <v>111</v>
      </c>
      <c r="C37" s="121" t="s">
        <v>91</v>
      </c>
      <c r="D37" s="121">
        <v>901.91</v>
      </c>
      <c r="E37" s="123">
        <v>0</v>
      </c>
      <c r="F37" s="280">
        <v>0</v>
      </c>
    </row>
    <row r="38" spans="1:6" x14ac:dyDescent="0.25">
      <c r="A38" s="128">
        <v>13760</v>
      </c>
      <c r="B38" s="277" t="s">
        <v>112</v>
      </c>
      <c r="C38" s="121" t="s">
        <v>91</v>
      </c>
      <c r="D38" s="121" t="s">
        <v>91</v>
      </c>
      <c r="E38" s="123">
        <v>0</v>
      </c>
      <c r="F38" s="280">
        <v>0</v>
      </c>
    </row>
    <row r="39" spans="1:6" x14ac:dyDescent="0.25">
      <c r="A39" s="128">
        <v>13770</v>
      </c>
      <c r="B39" s="277" t="s">
        <v>113</v>
      </c>
      <c r="C39" s="121">
        <v>180.08</v>
      </c>
      <c r="D39" s="278"/>
      <c r="E39" s="123">
        <f t="shared" si="2"/>
        <v>-180.08</v>
      </c>
      <c r="F39" s="280">
        <f t="shared" si="3"/>
        <v>-100</v>
      </c>
    </row>
    <row r="40" spans="1:6" x14ac:dyDescent="0.25">
      <c r="A40" s="128">
        <v>13780</v>
      </c>
      <c r="B40" s="277" t="s">
        <v>114</v>
      </c>
      <c r="C40" s="123">
        <v>15004.6</v>
      </c>
      <c r="D40" s="123">
        <v>8411.83</v>
      </c>
      <c r="E40" s="123">
        <f t="shared" si="2"/>
        <v>-6592.77</v>
      </c>
      <c r="F40" s="280">
        <f t="shared" si="3"/>
        <v>-43.938325580155421</v>
      </c>
    </row>
    <row r="41" spans="1:6" x14ac:dyDescent="0.25">
      <c r="A41" s="128">
        <v>13810</v>
      </c>
      <c r="B41" s="277" t="s">
        <v>115</v>
      </c>
      <c r="C41" s="123">
        <v>2000</v>
      </c>
      <c r="D41" s="123">
        <v>4057.5</v>
      </c>
      <c r="E41" s="123">
        <f t="shared" si="2"/>
        <v>2057.5</v>
      </c>
      <c r="F41" s="280">
        <f t="shared" si="3"/>
        <v>102.875</v>
      </c>
    </row>
    <row r="42" spans="1:6" x14ac:dyDescent="0.25">
      <c r="A42" s="128">
        <v>13917</v>
      </c>
      <c r="B42" s="277" t="s">
        <v>116</v>
      </c>
      <c r="C42" s="121">
        <v>63</v>
      </c>
      <c r="D42" s="121" t="s">
        <v>91</v>
      </c>
      <c r="E42" s="123">
        <v>0</v>
      </c>
      <c r="F42" s="280">
        <v>0</v>
      </c>
    </row>
    <row r="43" spans="1:6" x14ac:dyDescent="0.25">
      <c r="A43" s="128">
        <v>13950</v>
      </c>
      <c r="B43" s="277" t="s">
        <v>117</v>
      </c>
      <c r="C43" s="121">
        <v>952.5</v>
      </c>
      <c r="D43" s="123">
        <v>1450.93</v>
      </c>
      <c r="E43" s="123">
        <f t="shared" si="2"/>
        <v>498.43000000000006</v>
      </c>
      <c r="F43" s="280">
        <f t="shared" si="3"/>
        <v>52.328608923884502</v>
      </c>
    </row>
    <row r="44" spans="1:6" x14ac:dyDescent="0.25">
      <c r="A44" s="128">
        <v>13951</v>
      </c>
      <c r="B44" s="277" t="s">
        <v>118</v>
      </c>
      <c r="C44" s="123">
        <v>3907.74</v>
      </c>
      <c r="D44" s="123">
        <v>5990.61</v>
      </c>
      <c r="E44" s="123">
        <f t="shared" si="2"/>
        <v>2082.87</v>
      </c>
      <c r="F44" s="280">
        <f t="shared" si="3"/>
        <v>53.301140812848359</v>
      </c>
    </row>
    <row r="45" spans="1:6" x14ac:dyDescent="0.25">
      <c r="A45" s="128">
        <v>14010</v>
      </c>
      <c r="B45" s="277" t="s">
        <v>119</v>
      </c>
      <c r="C45" s="123">
        <v>2341.8200000000002</v>
      </c>
      <c r="D45" s="123">
        <v>3552.09</v>
      </c>
      <c r="E45" s="123">
        <f t="shared" si="2"/>
        <v>1210.27</v>
      </c>
      <c r="F45" s="280">
        <f t="shared" si="3"/>
        <v>51.680744036689418</v>
      </c>
    </row>
    <row r="46" spans="1:6" x14ac:dyDescent="0.25">
      <c r="A46" s="128">
        <v>14020</v>
      </c>
      <c r="B46" s="277" t="s">
        <v>120</v>
      </c>
      <c r="C46" s="123">
        <v>2044.8</v>
      </c>
      <c r="D46" s="123">
        <v>1771</v>
      </c>
      <c r="E46" s="123">
        <f t="shared" si="2"/>
        <v>-273.79999999999995</v>
      </c>
      <c r="F46" s="280">
        <f t="shared" si="3"/>
        <v>-13.390062597809077</v>
      </c>
    </row>
    <row r="47" spans="1:6" x14ac:dyDescent="0.25">
      <c r="A47" s="128">
        <v>14023</v>
      </c>
      <c r="B47" s="277" t="s">
        <v>121</v>
      </c>
      <c r="C47" s="123">
        <v>14208</v>
      </c>
      <c r="D47" s="123">
        <v>11239.15</v>
      </c>
      <c r="E47" s="123">
        <f t="shared" si="2"/>
        <v>-2968.8500000000004</v>
      </c>
      <c r="F47" s="280">
        <f t="shared" si="3"/>
        <v>-20.895622184684697</v>
      </c>
    </row>
    <row r="48" spans="1:6" x14ac:dyDescent="0.25">
      <c r="A48" s="128">
        <v>14024</v>
      </c>
      <c r="B48" s="277" t="s">
        <v>122</v>
      </c>
      <c r="C48" s="121" t="s">
        <v>91</v>
      </c>
      <c r="D48" s="121">
        <v>458.5</v>
      </c>
      <c r="E48" s="123">
        <v>0</v>
      </c>
      <c r="F48" s="280">
        <v>0</v>
      </c>
    </row>
    <row r="49" spans="1:7" x14ac:dyDescent="0.25">
      <c r="A49" s="128">
        <v>14032</v>
      </c>
      <c r="B49" s="277" t="s">
        <v>123</v>
      </c>
      <c r="C49" s="123">
        <v>36203.300000000003</v>
      </c>
      <c r="D49" s="123">
        <v>28375.37</v>
      </c>
      <c r="E49" s="123">
        <f t="shared" si="2"/>
        <v>-7827.9300000000039</v>
      </c>
      <c r="F49" s="280">
        <f t="shared" si="3"/>
        <v>-21.622144942588122</v>
      </c>
    </row>
    <row r="50" spans="1:7" x14ac:dyDescent="0.25">
      <c r="A50" s="128">
        <v>14050</v>
      </c>
      <c r="B50" s="277" t="s">
        <v>124</v>
      </c>
      <c r="C50" s="123">
        <v>3260</v>
      </c>
      <c r="D50" s="121" t="s">
        <v>91</v>
      </c>
      <c r="E50" s="123">
        <v>0</v>
      </c>
      <c r="F50" s="280">
        <v>0</v>
      </c>
    </row>
    <row r="51" spans="1:7" x14ac:dyDescent="0.25">
      <c r="A51" s="128">
        <v>14140</v>
      </c>
      <c r="B51" s="277" t="s">
        <v>125</v>
      </c>
      <c r="C51" s="123">
        <v>2223</v>
      </c>
      <c r="D51" s="123">
        <v>2313</v>
      </c>
      <c r="E51" s="123">
        <f t="shared" si="2"/>
        <v>90</v>
      </c>
      <c r="F51" s="280">
        <f t="shared" si="3"/>
        <v>4.0485829959514064</v>
      </c>
    </row>
    <row r="52" spans="1:7" x14ac:dyDescent="0.25">
      <c r="A52" s="128">
        <v>14130</v>
      </c>
      <c r="B52" s="277" t="s">
        <v>126</v>
      </c>
      <c r="C52" s="121">
        <v>156.58000000000001</v>
      </c>
      <c r="D52" s="121" t="s">
        <v>91</v>
      </c>
      <c r="E52" s="123">
        <v>0</v>
      </c>
      <c r="F52" s="280">
        <v>0</v>
      </c>
    </row>
    <row r="53" spans="1:7" x14ac:dyDescent="0.25">
      <c r="A53" s="128">
        <v>14210</v>
      </c>
      <c r="B53" s="277" t="s">
        <v>127</v>
      </c>
      <c r="C53" s="121">
        <v>495</v>
      </c>
      <c r="D53" s="121" t="s">
        <v>91</v>
      </c>
      <c r="E53" s="123">
        <v>0</v>
      </c>
      <c r="F53" s="280">
        <v>0</v>
      </c>
    </row>
    <row r="54" spans="1:7" x14ac:dyDescent="0.25">
      <c r="A54" s="128">
        <v>14220</v>
      </c>
      <c r="B54" s="277" t="s">
        <v>128</v>
      </c>
      <c r="C54" s="121">
        <v>192</v>
      </c>
      <c r="D54" s="123">
        <v>4631.5</v>
      </c>
      <c r="E54" s="123">
        <f t="shared" si="2"/>
        <v>4439.5</v>
      </c>
      <c r="F54" s="280">
        <f t="shared" si="3"/>
        <v>2312.239583333333</v>
      </c>
    </row>
    <row r="55" spans="1:7" x14ac:dyDescent="0.25">
      <c r="A55" s="128">
        <v>14310</v>
      </c>
      <c r="B55" s="277" t="s">
        <v>129</v>
      </c>
      <c r="C55" s="123">
        <v>8178.8</v>
      </c>
      <c r="D55" s="123">
        <v>5429.3</v>
      </c>
      <c r="E55" s="123">
        <f t="shared" si="2"/>
        <v>-2749.5</v>
      </c>
      <c r="F55" s="280">
        <f t="shared" si="3"/>
        <v>-33.617401085733846</v>
      </c>
    </row>
    <row r="56" spans="1:7" x14ac:dyDescent="0.25">
      <c r="A56" s="128">
        <v>14410</v>
      </c>
      <c r="B56" s="277" t="s">
        <v>130</v>
      </c>
      <c r="C56" s="123">
        <v>1797.19</v>
      </c>
      <c r="D56" s="123">
        <v>37830.639999999999</v>
      </c>
      <c r="E56" s="123">
        <f t="shared" si="2"/>
        <v>36033.449999999997</v>
      </c>
      <c r="F56" s="280">
        <f t="shared" si="3"/>
        <v>2004.9883429131032</v>
      </c>
    </row>
    <row r="57" spans="1:7" ht="15.75" thickBot="1" x14ac:dyDescent="0.3">
      <c r="A57" s="132">
        <v>2</v>
      </c>
      <c r="B57" s="133" t="s">
        <v>131</v>
      </c>
      <c r="C57" s="134">
        <v>216450.22</v>
      </c>
      <c r="D57" s="134">
        <v>223744.83</v>
      </c>
      <c r="E57" s="134">
        <f>D57-C57</f>
        <v>7294.609999999986</v>
      </c>
      <c r="F57" s="283">
        <f>D57/C57*100-100</f>
        <v>3.3701097647302021</v>
      </c>
    </row>
    <row r="58" spans="1:7" x14ac:dyDescent="0.25">
      <c r="A58" s="301"/>
      <c r="B58" s="302"/>
      <c r="C58" s="298" t="s">
        <v>73</v>
      </c>
      <c r="D58" s="298" t="s">
        <v>74</v>
      </c>
      <c r="E58" s="298" t="s">
        <v>75</v>
      </c>
      <c r="F58" s="298" t="s">
        <v>76</v>
      </c>
    </row>
    <row r="59" spans="1:7" ht="15.75" thickBot="1" x14ac:dyDescent="0.3">
      <c r="A59" s="303" t="s">
        <v>132</v>
      </c>
      <c r="B59" s="304"/>
      <c r="C59" s="299"/>
      <c r="D59" s="299"/>
      <c r="E59" s="299"/>
      <c r="F59" s="299"/>
    </row>
    <row r="60" spans="1:7" ht="15.75" thickBot="1" x14ac:dyDescent="0.3">
      <c r="A60" s="144">
        <v>13210</v>
      </c>
      <c r="B60" s="141" t="s">
        <v>133</v>
      </c>
      <c r="C60" s="142">
        <v>34827.629999999997</v>
      </c>
      <c r="D60" s="142">
        <v>32747.08</v>
      </c>
      <c r="E60" s="142">
        <f>D60-C60</f>
        <v>-2080.5499999999956</v>
      </c>
      <c r="F60" s="284">
        <f>D60/C60*100-100</f>
        <v>-5.9738489239721417</v>
      </c>
    </row>
    <row r="61" spans="1:7" ht="15.75" thickBot="1" x14ac:dyDescent="0.3">
      <c r="A61" s="144">
        <v>13230</v>
      </c>
      <c r="B61" s="141" t="s">
        <v>134</v>
      </c>
      <c r="C61" s="142">
        <v>7679.2</v>
      </c>
      <c r="D61" s="142">
        <v>6708</v>
      </c>
      <c r="E61" s="142">
        <f t="shared" ref="E61:E62" si="4">D61-C61</f>
        <v>-971.19999999999982</v>
      </c>
      <c r="F61" s="284">
        <f t="shared" ref="F61:F62" si="5">D61/C61*100-100</f>
        <v>-12.647150744869251</v>
      </c>
    </row>
    <row r="62" spans="1:7" ht="15.75" thickBot="1" x14ac:dyDescent="0.3">
      <c r="A62" s="144">
        <v>13250</v>
      </c>
      <c r="B62" s="141" t="s">
        <v>135</v>
      </c>
      <c r="C62" s="142">
        <v>1082.44</v>
      </c>
      <c r="D62" s="143">
        <v>680.7</v>
      </c>
      <c r="E62" s="142">
        <f t="shared" si="4"/>
        <v>-401.74</v>
      </c>
      <c r="F62" s="284">
        <f t="shared" si="5"/>
        <v>-37.114297328258381</v>
      </c>
    </row>
    <row r="63" spans="1:7" ht="15.75" thickBot="1" x14ac:dyDescent="0.3">
      <c r="A63" s="136"/>
      <c r="B63" s="133" t="s">
        <v>84</v>
      </c>
      <c r="C63" s="134">
        <v>43589.27</v>
      </c>
      <c r="D63" s="134">
        <v>34377.14</v>
      </c>
      <c r="E63" s="134">
        <f>D63-C63</f>
        <v>-9212.1299999999974</v>
      </c>
      <c r="F63" s="283">
        <f>D63/C63*100-100</f>
        <v>-21.133939614038027</v>
      </c>
    </row>
    <row r="64" spans="1:7" ht="32.25" thickBot="1" x14ac:dyDescent="0.3">
      <c r="A64" s="294" t="s">
        <v>136</v>
      </c>
      <c r="B64" s="295"/>
      <c r="C64" s="140" t="s">
        <v>73</v>
      </c>
      <c r="D64" s="140" t="s">
        <v>74</v>
      </c>
      <c r="E64" s="140" t="s">
        <v>75</v>
      </c>
      <c r="F64" s="140" t="s">
        <v>76</v>
      </c>
      <c r="G64" s="139"/>
    </row>
    <row r="65" spans="1:8" ht="15.75" thickBot="1" x14ac:dyDescent="0.3">
      <c r="A65" s="130">
        <v>21200</v>
      </c>
      <c r="B65" s="131" t="s">
        <v>137</v>
      </c>
      <c r="C65" s="137">
        <v>30805.13</v>
      </c>
      <c r="D65" s="137">
        <v>22310</v>
      </c>
      <c r="E65" s="138">
        <f>D65-C65</f>
        <v>-8495.130000000001</v>
      </c>
      <c r="F65" s="285">
        <f>D65/C65*100-100</f>
        <v>-27.576997727326585</v>
      </c>
    </row>
    <row r="66" spans="1:8" ht="15.75" thickBot="1" x14ac:dyDescent="0.3">
      <c r="A66" s="130">
        <v>22200</v>
      </c>
      <c r="B66" s="131" t="s">
        <v>138</v>
      </c>
      <c r="C66" s="137">
        <v>36844.89</v>
      </c>
      <c r="D66" s="137">
        <v>37945</v>
      </c>
      <c r="E66" s="138">
        <f>D66-C66</f>
        <v>1100.1100000000006</v>
      </c>
      <c r="F66" s="285">
        <f>D66/C66*100-100</f>
        <v>2.9857871742865854</v>
      </c>
    </row>
    <row r="67" spans="1:8" ht="15.75" thickBot="1" x14ac:dyDescent="0.3">
      <c r="A67" s="132">
        <v>4</v>
      </c>
      <c r="B67" s="135" t="s">
        <v>139</v>
      </c>
      <c r="C67" s="134">
        <v>67650.02</v>
      </c>
      <c r="D67" s="134">
        <v>63755.5</v>
      </c>
      <c r="E67" s="134">
        <f>D67-C67</f>
        <v>-3894.5200000000041</v>
      </c>
      <c r="F67" s="283">
        <f>D67/C67*100-100</f>
        <v>-5.756864521252183</v>
      </c>
    </row>
    <row r="68" spans="1:8" ht="32.450000000000003" customHeight="1" thickBot="1" x14ac:dyDescent="0.3">
      <c r="A68" s="296" t="s">
        <v>140</v>
      </c>
      <c r="B68" s="297"/>
      <c r="C68" s="150" t="s">
        <v>73</v>
      </c>
      <c r="D68" s="150" t="s">
        <v>74</v>
      </c>
      <c r="E68" s="150" t="s">
        <v>75</v>
      </c>
      <c r="F68" s="150" t="s">
        <v>76</v>
      </c>
    </row>
    <row r="69" spans="1:8" ht="15.75" thickBot="1" x14ac:dyDescent="0.3">
      <c r="A69" s="146">
        <v>31122</v>
      </c>
      <c r="B69" s="147" t="s">
        <v>141</v>
      </c>
      <c r="C69" s="148">
        <v>8444</v>
      </c>
      <c r="D69" s="148">
        <v>4874.88</v>
      </c>
      <c r="E69" s="149">
        <f>D69-C69</f>
        <v>-3569.12</v>
      </c>
      <c r="F69" s="286">
        <f>D69/C69*100-100</f>
        <v>-42.268119374703929</v>
      </c>
      <c r="H69" s="279"/>
    </row>
    <row r="70" spans="1:8" ht="15.75" thickBot="1" x14ac:dyDescent="0.3">
      <c r="A70" s="146">
        <v>31123</v>
      </c>
      <c r="B70" s="147" t="s">
        <v>142</v>
      </c>
      <c r="C70" s="148">
        <v>79999.92</v>
      </c>
      <c r="D70" s="148">
        <v>36240</v>
      </c>
      <c r="E70" s="149">
        <f t="shared" ref="E70:E81" si="6">D70-C70</f>
        <v>-43759.92</v>
      </c>
      <c r="F70" s="286">
        <f t="shared" ref="F70:F75" si="7">D70/C70*100-100</f>
        <v>-54.699954699954702</v>
      </c>
    </row>
    <row r="71" spans="1:8" ht="15.75" thickBot="1" x14ac:dyDescent="0.3">
      <c r="A71" s="146">
        <v>31124</v>
      </c>
      <c r="B71" s="147" t="s">
        <v>143</v>
      </c>
      <c r="C71" s="147">
        <v>0</v>
      </c>
      <c r="D71" s="148">
        <v>40460.639999999999</v>
      </c>
      <c r="E71" s="149">
        <f t="shared" si="6"/>
        <v>40460.639999999999</v>
      </c>
      <c r="F71" s="286">
        <v>0</v>
      </c>
    </row>
    <row r="72" spans="1:8" ht="15.75" thickBot="1" x14ac:dyDescent="0.3">
      <c r="A72" s="146">
        <v>31230</v>
      </c>
      <c r="B72" s="147" t="s">
        <v>144</v>
      </c>
      <c r="C72" s="147">
        <v>0</v>
      </c>
      <c r="D72" s="147" t="s">
        <v>145</v>
      </c>
      <c r="E72" s="149">
        <v>0</v>
      </c>
      <c r="F72" s="286">
        <v>0</v>
      </c>
    </row>
    <row r="73" spans="1:8" ht="15.75" thickBot="1" x14ac:dyDescent="0.3">
      <c r="A73" s="146">
        <v>31240</v>
      </c>
      <c r="B73" s="147" t="s">
        <v>146</v>
      </c>
      <c r="C73" s="147">
        <v>0</v>
      </c>
      <c r="D73" s="148">
        <v>3223</v>
      </c>
      <c r="E73" s="149">
        <f t="shared" si="6"/>
        <v>3223</v>
      </c>
      <c r="F73" s="286">
        <v>0</v>
      </c>
    </row>
    <row r="74" spans="1:8" ht="15.75" thickBot="1" x14ac:dyDescent="0.3">
      <c r="A74" s="146">
        <v>31250</v>
      </c>
      <c r="B74" s="147" t="s">
        <v>147</v>
      </c>
      <c r="C74" s="148">
        <v>55259.44</v>
      </c>
      <c r="D74" s="148">
        <v>35502.730000000003</v>
      </c>
      <c r="E74" s="149">
        <f t="shared" si="6"/>
        <v>-19756.71</v>
      </c>
      <c r="F74" s="286">
        <f t="shared" si="7"/>
        <v>-35.752642444440269</v>
      </c>
    </row>
    <row r="75" spans="1:8" ht="15.75" thickBot="1" x14ac:dyDescent="0.3">
      <c r="A75" s="146">
        <v>31260</v>
      </c>
      <c r="B75" s="147" t="s">
        <v>148</v>
      </c>
      <c r="C75" s="148">
        <v>8601.4599999999991</v>
      </c>
      <c r="D75" s="148">
        <v>21843.58</v>
      </c>
      <c r="E75" s="149">
        <f t="shared" si="6"/>
        <v>13242.120000000003</v>
      </c>
      <c r="F75" s="286">
        <f t="shared" si="7"/>
        <v>153.95200349708077</v>
      </c>
    </row>
    <row r="76" spans="1:8" ht="15.75" thickBot="1" x14ac:dyDescent="0.3">
      <c r="A76" s="146">
        <v>31270</v>
      </c>
      <c r="B76" s="147" t="s">
        <v>149</v>
      </c>
      <c r="C76" s="148">
        <v>13957</v>
      </c>
      <c r="D76" s="147" t="s">
        <v>145</v>
      </c>
      <c r="E76" s="149">
        <v>0</v>
      </c>
      <c r="F76" s="286">
        <v>0</v>
      </c>
    </row>
    <row r="77" spans="1:8" ht="15.75" thickBot="1" x14ac:dyDescent="0.3">
      <c r="A77" s="146">
        <v>31510</v>
      </c>
      <c r="B77" s="147" t="s">
        <v>150</v>
      </c>
      <c r="C77" s="147">
        <v>0</v>
      </c>
      <c r="D77" s="148">
        <v>9751</v>
      </c>
      <c r="E77" s="149">
        <f t="shared" si="6"/>
        <v>9751</v>
      </c>
      <c r="F77" s="286">
        <v>0</v>
      </c>
    </row>
    <row r="78" spans="1:8" ht="15.75" thickBot="1" x14ac:dyDescent="0.3">
      <c r="A78" s="146">
        <v>31690</v>
      </c>
      <c r="B78" s="147" t="s">
        <v>151</v>
      </c>
      <c r="C78" s="148">
        <v>37453.08</v>
      </c>
      <c r="D78" s="147" t="s">
        <v>145</v>
      </c>
      <c r="E78" s="149">
        <v>0</v>
      </c>
      <c r="F78" s="286">
        <v>0</v>
      </c>
    </row>
    <row r="79" spans="1:8" ht="15.75" thickBot="1" x14ac:dyDescent="0.3">
      <c r="A79" s="146">
        <v>31702</v>
      </c>
      <c r="B79" s="147" t="s">
        <v>152</v>
      </c>
      <c r="C79" s="147">
        <v>0</v>
      </c>
      <c r="D79" s="147" t="s">
        <v>145</v>
      </c>
      <c r="E79" s="149">
        <v>0</v>
      </c>
      <c r="F79" s="286">
        <v>0</v>
      </c>
    </row>
    <row r="80" spans="1:8" ht="15.75" thickBot="1" x14ac:dyDescent="0.3">
      <c r="A80" s="146">
        <v>32100</v>
      </c>
      <c r="B80" s="147" t="s">
        <v>153</v>
      </c>
      <c r="C80" s="148">
        <v>5000</v>
      </c>
      <c r="D80" s="147" t="s">
        <v>145</v>
      </c>
      <c r="E80" s="149">
        <v>0</v>
      </c>
      <c r="F80" s="286">
        <v>0</v>
      </c>
    </row>
    <row r="81" spans="1:6" ht="15.75" thickBot="1" x14ac:dyDescent="0.3">
      <c r="A81" s="146">
        <v>34000</v>
      </c>
      <c r="B81" s="147" t="s">
        <v>154</v>
      </c>
      <c r="C81" s="147">
        <v>0</v>
      </c>
      <c r="D81" s="148">
        <v>33752.67</v>
      </c>
      <c r="E81" s="149">
        <f t="shared" si="6"/>
        <v>33752.67</v>
      </c>
      <c r="F81" s="286">
        <v>0</v>
      </c>
    </row>
    <row r="82" spans="1:6" ht="15.75" thickBot="1" x14ac:dyDescent="0.3">
      <c r="A82" s="151">
        <v>5</v>
      </c>
      <c r="B82" s="152" t="s">
        <v>155</v>
      </c>
      <c r="C82" s="153">
        <v>208714.9</v>
      </c>
      <c r="D82" s="153">
        <v>296029.78000000003</v>
      </c>
      <c r="E82" s="154">
        <f>D82-C82</f>
        <v>87314.880000000034</v>
      </c>
      <c r="F82" s="287">
        <f>D82/C82*100-100</f>
        <v>41.834521636931555</v>
      </c>
    </row>
    <row r="83" spans="1:6" ht="15.75" thickBot="1" x14ac:dyDescent="0.3">
      <c r="A83" s="151" t="s">
        <v>158</v>
      </c>
      <c r="B83" s="152" t="s">
        <v>156</v>
      </c>
      <c r="C83" s="153">
        <f>C13+C57+C63+C67+C82</f>
        <v>1704678.64</v>
      </c>
      <c r="D83" s="153">
        <f>D82+D67+D63+D57+D13</f>
        <v>1815208.68</v>
      </c>
      <c r="E83" s="154">
        <f>D83-C83</f>
        <v>110530.04000000004</v>
      </c>
      <c r="F83" s="287">
        <f>D83/C83*100-100</f>
        <v>6.4839223890316333</v>
      </c>
    </row>
  </sheetData>
  <mergeCells count="9">
    <mergeCell ref="A64:B64"/>
    <mergeCell ref="A68:B68"/>
    <mergeCell ref="F58:F59"/>
    <mergeCell ref="A14:B14"/>
    <mergeCell ref="A58:B58"/>
    <mergeCell ref="A59:B59"/>
    <mergeCell ref="C58:C59"/>
    <mergeCell ref="D58:D59"/>
    <mergeCell ref="E58:E5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workbookViewId="0">
      <selection activeCell="H6" sqref="H6"/>
    </sheetView>
  </sheetViews>
  <sheetFormatPr defaultRowHeight="15" x14ac:dyDescent="0.25"/>
  <cols>
    <col min="1" max="1" width="5" customWidth="1"/>
    <col min="2" max="2" width="9.5703125" customWidth="1"/>
    <col min="3" max="3" width="43.140625" customWidth="1"/>
    <col min="4" max="4" width="12.42578125" customWidth="1"/>
    <col min="5" max="5" width="13.42578125" customWidth="1"/>
    <col min="6" max="6" width="13.140625" customWidth="1"/>
    <col min="7" max="7" width="11.85546875" customWidth="1"/>
    <col min="8" max="8" width="16.140625" customWidth="1"/>
  </cols>
  <sheetData>
    <row r="2" spans="1:8" ht="15.75" x14ac:dyDescent="0.25">
      <c r="C2" s="155" t="s">
        <v>159</v>
      </c>
    </row>
    <row r="3" spans="1:8" ht="15.75" thickBot="1" x14ac:dyDescent="0.3"/>
    <row r="4" spans="1:8" ht="24.75" thickBot="1" x14ac:dyDescent="0.3">
      <c r="A4" s="156" t="s">
        <v>160</v>
      </c>
      <c r="B4" s="157" t="s">
        <v>71</v>
      </c>
      <c r="C4" s="157" t="s">
        <v>161</v>
      </c>
      <c r="D4" s="158" t="s">
        <v>162</v>
      </c>
      <c r="E4" s="158" t="s">
        <v>163</v>
      </c>
      <c r="F4" s="158" t="s">
        <v>164</v>
      </c>
      <c r="G4" s="158" t="s">
        <v>165</v>
      </c>
      <c r="H4" s="158" t="s">
        <v>56</v>
      </c>
    </row>
    <row r="5" spans="1:8" ht="15.75" thickBot="1" x14ac:dyDescent="0.3">
      <c r="A5" s="159"/>
      <c r="B5" s="160"/>
      <c r="C5" s="160"/>
      <c r="D5" s="160"/>
      <c r="E5" s="160"/>
      <c r="F5" s="160"/>
      <c r="G5" s="160"/>
      <c r="H5" s="161"/>
    </row>
    <row r="6" spans="1:8" ht="15.75" thickBot="1" x14ac:dyDescent="0.3">
      <c r="A6" s="162"/>
      <c r="B6" s="163"/>
      <c r="C6" s="164" t="s">
        <v>166</v>
      </c>
      <c r="D6" s="165">
        <v>200000</v>
      </c>
      <c r="E6" s="165">
        <v>255000</v>
      </c>
      <c r="F6" s="165">
        <v>55259.44</v>
      </c>
      <c r="G6" s="165">
        <v>455000</v>
      </c>
      <c r="H6" s="165">
        <v>208714.9</v>
      </c>
    </row>
    <row r="7" spans="1:8" ht="15.75" thickBot="1" x14ac:dyDescent="0.3">
      <c r="A7" s="166"/>
      <c r="B7" s="167">
        <v>180</v>
      </c>
      <c r="C7" s="168" t="s">
        <v>167</v>
      </c>
      <c r="D7" s="169">
        <v>20000</v>
      </c>
      <c r="E7" s="169">
        <v>50000</v>
      </c>
      <c r="F7" s="170"/>
      <c r="G7" s="171">
        <v>70000</v>
      </c>
      <c r="H7" s="172">
        <v>27200.46</v>
      </c>
    </row>
    <row r="8" spans="1:8" ht="15.75" thickBot="1" x14ac:dyDescent="0.3">
      <c r="A8" s="173"/>
      <c r="B8" s="174">
        <v>18444</v>
      </c>
      <c r="C8" s="175" t="s">
        <v>168</v>
      </c>
      <c r="D8" s="176">
        <v>20000</v>
      </c>
      <c r="E8" s="176">
        <v>50000</v>
      </c>
      <c r="F8" s="177"/>
      <c r="G8" s="178">
        <v>70000</v>
      </c>
      <c r="H8" s="179">
        <v>27200.46</v>
      </c>
    </row>
    <row r="9" spans="1:8" ht="15.75" thickBot="1" x14ac:dyDescent="0.3">
      <c r="A9" s="180">
        <v>1</v>
      </c>
      <c r="B9" s="181">
        <v>45628</v>
      </c>
      <c r="C9" s="182" t="s">
        <v>169</v>
      </c>
      <c r="D9" s="183" t="s">
        <v>170</v>
      </c>
      <c r="E9" s="184">
        <v>5000</v>
      </c>
      <c r="F9" s="183"/>
      <c r="G9" s="185">
        <v>5000</v>
      </c>
      <c r="H9" s="186"/>
    </row>
    <row r="10" spans="1:8" ht="15.75" thickBot="1" x14ac:dyDescent="0.3">
      <c r="A10" s="180">
        <v>2</v>
      </c>
      <c r="B10" s="181">
        <v>90573</v>
      </c>
      <c r="C10" s="187" t="s">
        <v>171</v>
      </c>
      <c r="D10" s="184">
        <v>5000</v>
      </c>
      <c r="E10" s="183"/>
      <c r="F10" s="183"/>
      <c r="G10" s="188">
        <v>5000</v>
      </c>
      <c r="H10" s="187"/>
    </row>
    <row r="11" spans="1:8" ht="24.75" thickBot="1" x14ac:dyDescent="0.3">
      <c r="A11" s="180">
        <v>3</v>
      </c>
      <c r="B11" s="181">
        <v>47216</v>
      </c>
      <c r="C11" s="182" t="s">
        <v>172</v>
      </c>
      <c r="D11" s="183" t="s">
        <v>170</v>
      </c>
      <c r="E11" s="184">
        <v>30000</v>
      </c>
      <c r="F11" s="183"/>
      <c r="G11" s="188">
        <v>30000</v>
      </c>
      <c r="H11" s="189">
        <v>8601.4599999999991</v>
      </c>
    </row>
    <row r="12" spans="1:8" ht="15.75" thickBot="1" x14ac:dyDescent="0.3">
      <c r="A12" s="180">
        <v>4</v>
      </c>
      <c r="B12" s="181">
        <v>51717</v>
      </c>
      <c r="C12" s="182" t="s">
        <v>173</v>
      </c>
      <c r="D12" s="184">
        <v>15000</v>
      </c>
      <c r="E12" s="184">
        <v>5000</v>
      </c>
      <c r="F12" s="183"/>
      <c r="G12" s="188">
        <v>20000</v>
      </c>
      <c r="H12" s="189">
        <v>18599</v>
      </c>
    </row>
    <row r="13" spans="1:8" ht="15.75" thickBot="1" x14ac:dyDescent="0.3">
      <c r="A13" s="180">
        <v>5</v>
      </c>
      <c r="B13" s="181">
        <v>51614</v>
      </c>
      <c r="C13" s="182" t="s">
        <v>174</v>
      </c>
      <c r="D13" s="183"/>
      <c r="E13" s="184">
        <v>5000</v>
      </c>
      <c r="F13" s="183"/>
      <c r="G13" s="188">
        <v>5000</v>
      </c>
      <c r="H13" s="187"/>
    </row>
    <row r="14" spans="1:8" ht="15.75" thickBot="1" x14ac:dyDescent="0.3">
      <c r="A14" s="180">
        <v>6</v>
      </c>
      <c r="B14" s="181">
        <v>51010</v>
      </c>
      <c r="C14" s="109" t="s">
        <v>175</v>
      </c>
      <c r="D14" s="183" t="s">
        <v>170</v>
      </c>
      <c r="E14" s="184">
        <v>5000</v>
      </c>
      <c r="F14" s="183"/>
      <c r="G14" s="188">
        <v>5000</v>
      </c>
      <c r="H14" s="187"/>
    </row>
    <row r="15" spans="1:8" ht="15.75" thickBot="1" x14ac:dyDescent="0.3">
      <c r="A15" s="190"/>
      <c r="B15" s="191">
        <v>660</v>
      </c>
      <c r="C15" s="192" t="s">
        <v>176</v>
      </c>
      <c r="D15" s="193">
        <v>130000</v>
      </c>
      <c r="E15" s="193">
        <v>160000</v>
      </c>
      <c r="F15" s="194"/>
      <c r="G15" s="193">
        <v>290000</v>
      </c>
      <c r="H15" s="193">
        <v>98956.92</v>
      </c>
    </row>
    <row r="16" spans="1:8" ht="15.75" thickBot="1" x14ac:dyDescent="0.3">
      <c r="A16" s="195"/>
      <c r="B16" s="196">
        <v>66480</v>
      </c>
      <c r="C16" s="197" t="s">
        <v>177</v>
      </c>
      <c r="D16" s="198">
        <v>130000</v>
      </c>
      <c r="E16" s="198">
        <v>160000</v>
      </c>
      <c r="F16" s="199"/>
      <c r="G16" s="198">
        <v>290000</v>
      </c>
      <c r="H16" s="198">
        <v>98956.92</v>
      </c>
    </row>
    <row r="17" spans="1:8" ht="15.75" thickBot="1" x14ac:dyDescent="0.3">
      <c r="A17" s="180">
        <v>8</v>
      </c>
      <c r="B17" s="181">
        <v>41628</v>
      </c>
      <c r="C17" s="200" t="s">
        <v>178</v>
      </c>
      <c r="D17" s="183"/>
      <c r="E17" s="184">
        <v>5000</v>
      </c>
      <c r="F17" s="183"/>
      <c r="G17" s="184">
        <v>5000</v>
      </c>
      <c r="H17" s="189">
        <v>5000</v>
      </c>
    </row>
    <row r="18" spans="1:8" ht="15.75" thickBot="1" x14ac:dyDescent="0.3">
      <c r="A18" s="180">
        <v>9</v>
      </c>
      <c r="B18" s="181">
        <v>41635</v>
      </c>
      <c r="C18" s="200" t="s">
        <v>179</v>
      </c>
      <c r="D18" s="183"/>
      <c r="E18" s="184">
        <v>5000</v>
      </c>
      <c r="F18" s="183"/>
      <c r="G18" s="184">
        <v>5000</v>
      </c>
      <c r="H18" s="187"/>
    </row>
    <row r="19" spans="1:8" ht="15.75" thickBot="1" x14ac:dyDescent="0.3">
      <c r="A19" s="180">
        <v>10</v>
      </c>
      <c r="B19" s="181">
        <v>41640</v>
      </c>
      <c r="C19" s="200" t="s">
        <v>180</v>
      </c>
      <c r="D19" s="183"/>
      <c r="E19" s="184">
        <v>5000</v>
      </c>
      <c r="F19" s="183"/>
      <c r="G19" s="184">
        <v>5000</v>
      </c>
      <c r="H19" s="189">
        <v>13957</v>
      </c>
    </row>
    <row r="20" spans="1:8" ht="15.75" thickBot="1" x14ac:dyDescent="0.3">
      <c r="A20" s="180">
        <v>11</v>
      </c>
      <c r="B20" s="201">
        <v>41641</v>
      </c>
      <c r="C20" s="182" t="s">
        <v>181</v>
      </c>
      <c r="D20" s="183" t="s">
        <v>170</v>
      </c>
      <c r="E20" s="184">
        <v>10000</v>
      </c>
      <c r="F20" s="183"/>
      <c r="G20" s="184">
        <v>10000</v>
      </c>
      <c r="H20" s="187"/>
    </row>
    <row r="21" spans="1:8" ht="15.75" thickBot="1" x14ac:dyDescent="0.3">
      <c r="A21" s="180">
        <v>12</v>
      </c>
      <c r="B21" s="201">
        <v>48921</v>
      </c>
      <c r="C21" s="186" t="s">
        <v>182</v>
      </c>
      <c r="D21" s="184">
        <v>70000</v>
      </c>
      <c r="E21" s="184">
        <v>10000</v>
      </c>
      <c r="F21" s="183"/>
      <c r="G21" s="184">
        <v>80000</v>
      </c>
      <c r="H21" s="189">
        <v>79999.92</v>
      </c>
    </row>
    <row r="22" spans="1:8" ht="24.75" thickBot="1" x14ac:dyDescent="0.3">
      <c r="A22" s="180">
        <v>13</v>
      </c>
      <c r="B22" s="181">
        <v>49987</v>
      </c>
      <c r="C22" s="182" t="s">
        <v>183</v>
      </c>
      <c r="D22" s="183" t="s">
        <v>170</v>
      </c>
      <c r="E22" s="183"/>
      <c r="F22" s="183"/>
      <c r="G22" s="183" t="s">
        <v>170</v>
      </c>
      <c r="H22" s="187"/>
    </row>
    <row r="23" spans="1:8" ht="15.75" thickBot="1" x14ac:dyDescent="0.3">
      <c r="A23" s="180">
        <v>14</v>
      </c>
      <c r="B23" s="201">
        <v>50146</v>
      </c>
      <c r="C23" s="187" t="s">
        <v>184</v>
      </c>
      <c r="D23" s="183" t="s">
        <v>170</v>
      </c>
      <c r="E23" s="184">
        <v>5000</v>
      </c>
      <c r="F23" s="183"/>
      <c r="G23" s="184">
        <v>5000</v>
      </c>
      <c r="H23" s="187"/>
    </row>
    <row r="24" spans="1:8" ht="24.75" thickBot="1" x14ac:dyDescent="0.3">
      <c r="A24" s="180">
        <v>15</v>
      </c>
      <c r="B24" s="181">
        <v>51085</v>
      </c>
      <c r="C24" s="182" t="s">
        <v>185</v>
      </c>
      <c r="D24" s="184">
        <v>20000</v>
      </c>
      <c r="E24" s="184">
        <v>20000</v>
      </c>
      <c r="F24" s="183"/>
      <c r="G24" s="184">
        <v>40000</v>
      </c>
      <c r="H24" s="187"/>
    </row>
    <row r="25" spans="1:8" ht="15.75" thickBot="1" x14ac:dyDescent="0.3">
      <c r="A25" s="180">
        <v>16</v>
      </c>
      <c r="B25" s="181">
        <v>51071</v>
      </c>
      <c r="C25" s="182" t="s">
        <v>186</v>
      </c>
      <c r="D25" s="183" t="s">
        <v>170</v>
      </c>
      <c r="E25" s="183"/>
      <c r="F25" s="183"/>
      <c r="G25" s="183" t="s">
        <v>170</v>
      </c>
      <c r="H25" s="187"/>
    </row>
    <row r="26" spans="1:8" ht="15.75" thickBot="1" x14ac:dyDescent="0.3">
      <c r="A26" s="180">
        <v>17</v>
      </c>
      <c r="B26" s="181">
        <v>51363</v>
      </c>
      <c r="C26" s="182" t="s">
        <v>187</v>
      </c>
      <c r="D26" s="183"/>
      <c r="E26" s="184">
        <v>5000</v>
      </c>
      <c r="F26" s="183"/>
      <c r="G26" s="184">
        <v>5000</v>
      </c>
      <c r="H26" s="187"/>
    </row>
    <row r="27" spans="1:8" ht="15.75" thickBot="1" x14ac:dyDescent="0.3">
      <c r="A27" s="180">
        <v>18</v>
      </c>
      <c r="B27" s="181">
        <v>51576</v>
      </c>
      <c r="C27" s="182" t="s">
        <v>188</v>
      </c>
      <c r="D27" s="184">
        <v>30000</v>
      </c>
      <c r="E27" s="184">
        <v>10000</v>
      </c>
      <c r="F27" s="183"/>
      <c r="G27" s="184">
        <v>40000</v>
      </c>
      <c r="H27" s="187"/>
    </row>
    <row r="28" spans="1:8" ht="24.75" thickBot="1" x14ac:dyDescent="0.3">
      <c r="A28" s="180">
        <v>19</v>
      </c>
      <c r="B28" s="181">
        <v>51581</v>
      </c>
      <c r="C28" s="182" t="s">
        <v>206</v>
      </c>
      <c r="D28" s="183"/>
      <c r="E28" s="184">
        <v>20000</v>
      </c>
      <c r="F28" s="183"/>
      <c r="G28" s="184">
        <v>20000</v>
      </c>
      <c r="H28" s="187"/>
    </row>
    <row r="29" spans="1:8" ht="15.75" thickBot="1" x14ac:dyDescent="0.3">
      <c r="A29" s="180">
        <v>20</v>
      </c>
      <c r="B29" s="181">
        <v>51589</v>
      </c>
      <c r="C29" s="182" t="s">
        <v>189</v>
      </c>
      <c r="D29" s="183"/>
      <c r="E29" s="184">
        <v>20000</v>
      </c>
      <c r="F29" s="183"/>
      <c r="G29" s="184">
        <v>20000</v>
      </c>
      <c r="H29" s="187"/>
    </row>
    <row r="30" spans="1:8" ht="24.75" thickBot="1" x14ac:dyDescent="0.3">
      <c r="A30" s="180">
        <v>21</v>
      </c>
      <c r="B30" s="181">
        <v>51600</v>
      </c>
      <c r="C30" s="182" t="s">
        <v>190</v>
      </c>
      <c r="D30" s="183"/>
      <c r="E30" s="184">
        <v>3000</v>
      </c>
      <c r="F30" s="183"/>
      <c r="G30" s="184">
        <v>3000</v>
      </c>
      <c r="H30" s="187"/>
    </row>
    <row r="31" spans="1:8" ht="24.75" thickBot="1" x14ac:dyDescent="0.3">
      <c r="A31" s="180">
        <v>22</v>
      </c>
      <c r="B31" s="181">
        <v>51720</v>
      </c>
      <c r="C31" s="182" t="s">
        <v>191</v>
      </c>
      <c r="D31" s="184">
        <v>10000</v>
      </c>
      <c r="E31" s="184">
        <v>22000</v>
      </c>
      <c r="F31" s="183"/>
      <c r="G31" s="184">
        <v>32000</v>
      </c>
      <c r="H31" s="187"/>
    </row>
    <row r="32" spans="1:8" ht="15.75" thickBot="1" x14ac:dyDescent="0.3">
      <c r="A32" s="180">
        <v>23</v>
      </c>
      <c r="B32" s="181">
        <v>51721</v>
      </c>
      <c r="C32" s="182" t="s">
        <v>192</v>
      </c>
      <c r="D32" s="183"/>
      <c r="E32" s="184">
        <v>10000</v>
      </c>
      <c r="F32" s="183"/>
      <c r="G32" s="184">
        <v>10000</v>
      </c>
      <c r="H32" s="187"/>
    </row>
    <row r="33" spans="1:8" ht="24.75" thickBot="1" x14ac:dyDescent="0.3">
      <c r="A33" s="180">
        <v>24</v>
      </c>
      <c r="B33" s="181">
        <v>51723</v>
      </c>
      <c r="C33" s="182" t="s">
        <v>193</v>
      </c>
      <c r="D33" s="183"/>
      <c r="E33" s="184">
        <v>5000</v>
      </c>
      <c r="F33" s="183"/>
      <c r="G33" s="184">
        <v>5000</v>
      </c>
      <c r="H33" s="187"/>
    </row>
    <row r="34" spans="1:8" ht="15.75" thickBot="1" x14ac:dyDescent="0.3">
      <c r="A34" s="180">
        <v>25</v>
      </c>
      <c r="B34" s="181">
        <v>47270</v>
      </c>
      <c r="C34" s="182" t="s">
        <v>194</v>
      </c>
      <c r="D34" s="183" t="s">
        <v>170</v>
      </c>
      <c r="E34" s="184">
        <v>5000</v>
      </c>
      <c r="F34" s="183"/>
      <c r="G34" s="184">
        <v>5000</v>
      </c>
      <c r="H34" s="187"/>
    </row>
    <row r="35" spans="1:8" ht="15.75" thickBot="1" x14ac:dyDescent="0.3">
      <c r="A35" s="202"/>
      <c r="B35" s="203">
        <v>730</v>
      </c>
      <c r="C35" s="204" t="s">
        <v>195</v>
      </c>
      <c r="D35" s="205">
        <v>20000</v>
      </c>
      <c r="E35" s="206" t="s">
        <v>170</v>
      </c>
      <c r="F35" s="206"/>
      <c r="G35" s="205">
        <v>20000</v>
      </c>
      <c r="H35" s="207">
        <v>27298.080000000002</v>
      </c>
    </row>
    <row r="36" spans="1:8" ht="15.75" thickBot="1" x14ac:dyDescent="0.3">
      <c r="A36" s="208"/>
      <c r="B36" s="209">
        <v>75050</v>
      </c>
      <c r="C36" s="210" t="s">
        <v>196</v>
      </c>
      <c r="D36" s="211">
        <v>20000</v>
      </c>
      <c r="E36" s="212" t="s">
        <v>170</v>
      </c>
      <c r="F36" s="212"/>
      <c r="G36" s="211">
        <v>20000</v>
      </c>
      <c r="H36" s="211">
        <v>27298.080000000002</v>
      </c>
    </row>
    <row r="37" spans="1:8" ht="24.75" thickBot="1" x14ac:dyDescent="0.3">
      <c r="A37" s="180">
        <v>22</v>
      </c>
      <c r="B37" s="201">
        <v>51024</v>
      </c>
      <c r="C37" s="182" t="s">
        <v>197</v>
      </c>
      <c r="D37" s="184">
        <v>20000</v>
      </c>
      <c r="E37" s="183" t="s">
        <v>170</v>
      </c>
      <c r="F37" s="183"/>
      <c r="G37" s="184">
        <v>20000</v>
      </c>
      <c r="H37" s="189">
        <v>27298.080000000002</v>
      </c>
    </row>
    <row r="38" spans="1:8" ht="15.75" thickBot="1" x14ac:dyDescent="0.3">
      <c r="A38" s="180">
        <v>23</v>
      </c>
      <c r="B38" s="201">
        <v>49993</v>
      </c>
      <c r="C38" s="182" t="s">
        <v>198</v>
      </c>
      <c r="D38" s="183"/>
      <c r="E38" s="183"/>
      <c r="F38" s="183"/>
      <c r="G38" s="183" t="s">
        <v>170</v>
      </c>
      <c r="H38" s="187"/>
    </row>
    <row r="39" spans="1:8" ht="15.75" thickBot="1" x14ac:dyDescent="0.3">
      <c r="A39" s="213"/>
      <c r="B39" s="214">
        <v>920</v>
      </c>
      <c r="C39" s="164" t="s">
        <v>199</v>
      </c>
      <c r="D39" s="215">
        <v>30000</v>
      </c>
      <c r="E39" s="215">
        <v>45000</v>
      </c>
      <c r="F39" s="216"/>
      <c r="G39" s="215">
        <v>75000</v>
      </c>
      <c r="H39" s="216" t="s">
        <v>200</v>
      </c>
    </row>
    <row r="40" spans="1:8" ht="15.75" thickBot="1" x14ac:dyDescent="0.3">
      <c r="A40" s="217"/>
      <c r="B40" s="218">
        <v>92175</v>
      </c>
      <c r="C40" s="219" t="s">
        <v>201</v>
      </c>
      <c r="D40" s="220">
        <v>30000</v>
      </c>
      <c r="E40" s="220">
        <v>45000</v>
      </c>
      <c r="F40" s="221"/>
      <c r="G40" s="220">
        <v>75000</v>
      </c>
      <c r="H40" s="221" t="s">
        <v>200</v>
      </c>
    </row>
    <row r="41" spans="1:8" ht="15.75" thickBot="1" x14ac:dyDescent="0.3">
      <c r="A41" s="222">
        <v>19</v>
      </c>
      <c r="B41" s="201">
        <v>45667</v>
      </c>
      <c r="C41" s="182" t="s">
        <v>202</v>
      </c>
      <c r="D41" s="184">
        <v>30000</v>
      </c>
      <c r="E41" s="184">
        <v>20000</v>
      </c>
      <c r="F41" s="183"/>
      <c r="G41" s="184">
        <v>50000</v>
      </c>
      <c r="H41" s="187"/>
    </row>
    <row r="42" spans="1:8" ht="15.75" thickBot="1" x14ac:dyDescent="0.3">
      <c r="A42" s="222">
        <v>20</v>
      </c>
      <c r="B42" s="201">
        <v>51282</v>
      </c>
      <c r="C42" s="182" t="s">
        <v>203</v>
      </c>
      <c r="D42" s="183"/>
      <c r="E42" s="184">
        <v>5000</v>
      </c>
      <c r="F42" s="183"/>
      <c r="G42" s="184">
        <v>5000</v>
      </c>
      <c r="H42" s="187"/>
    </row>
    <row r="43" spans="1:8" ht="24.75" thickBot="1" x14ac:dyDescent="0.3">
      <c r="A43" s="222">
        <v>21</v>
      </c>
      <c r="B43" s="201">
        <v>51724</v>
      </c>
      <c r="C43" s="182" t="s">
        <v>204</v>
      </c>
      <c r="D43" s="183"/>
      <c r="E43" s="184">
        <v>10000</v>
      </c>
      <c r="F43" s="183"/>
      <c r="G43" s="184">
        <v>10000</v>
      </c>
      <c r="H43" s="187"/>
    </row>
    <row r="44" spans="1:8" ht="15.75" thickBot="1" x14ac:dyDescent="0.3">
      <c r="A44" s="222">
        <v>22</v>
      </c>
      <c r="B44" s="201">
        <v>51059</v>
      </c>
      <c r="C44" s="187" t="s">
        <v>205</v>
      </c>
      <c r="D44" s="187" t="s">
        <v>170</v>
      </c>
      <c r="E44" s="189">
        <v>10000</v>
      </c>
      <c r="F44" s="187"/>
      <c r="G44" s="184">
        <v>10000</v>
      </c>
      <c r="H44" s="10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workbookViewId="0">
      <selection activeCell="E16" sqref="E16"/>
    </sheetView>
  </sheetViews>
  <sheetFormatPr defaultRowHeight="15" x14ac:dyDescent="0.25"/>
  <cols>
    <col min="2" max="2" width="30.7109375" customWidth="1"/>
    <col min="3" max="3" width="13.28515625" customWidth="1"/>
    <col min="4" max="4" width="12.85546875" customWidth="1"/>
    <col min="5" max="5" width="13.85546875" customWidth="1"/>
  </cols>
  <sheetData>
    <row r="3" spans="1:5" ht="15.75" x14ac:dyDescent="0.25">
      <c r="E3" s="95" t="s">
        <v>207</v>
      </c>
    </row>
    <row r="4" spans="1:5" ht="16.5" thickBot="1" x14ac:dyDescent="0.3">
      <c r="E4" s="223"/>
    </row>
    <row r="5" spans="1:5" ht="36.75" thickBot="1" x14ac:dyDescent="0.3">
      <c r="A5" s="224" t="s">
        <v>160</v>
      </c>
      <c r="B5" s="225" t="s">
        <v>5</v>
      </c>
      <c r="C5" s="226" t="s">
        <v>208</v>
      </c>
      <c r="D5" s="226" t="s">
        <v>209</v>
      </c>
      <c r="E5" s="226" t="s">
        <v>210</v>
      </c>
    </row>
    <row r="6" spans="1:5" ht="15.75" thickBot="1" x14ac:dyDescent="0.3">
      <c r="A6" s="227"/>
      <c r="B6" s="228"/>
      <c r="C6" s="229">
        <v>1</v>
      </c>
      <c r="D6" s="229">
        <v>2</v>
      </c>
      <c r="E6" s="230" t="s">
        <v>211</v>
      </c>
    </row>
    <row r="7" spans="1:5" ht="15.75" thickBot="1" x14ac:dyDescent="0.3">
      <c r="A7" s="231">
        <v>1</v>
      </c>
      <c r="B7" s="186" t="s">
        <v>212</v>
      </c>
      <c r="C7" s="110">
        <v>195</v>
      </c>
      <c r="D7" s="232">
        <v>105</v>
      </c>
      <c r="E7" s="201">
        <v>90</v>
      </c>
    </row>
    <row r="8" spans="1:5" ht="15.75" thickBot="1" x14ac:dyDescent="0.3">
      <c r="A8" s="231">
        <v>2</v>
      </c>
      <c r="B8" s="186" t="s">
        <v>213</v>
      </c>
      <c r="C8" s="110">
        <v>370</v>
      </c>
      <c r="D8" s="232">
        <v>550</v>
      </c>
      <c r="E8" s="201">
        <v>-180</v>
      </c>
    </row>
    <row r="9" spans="1:5" ht="15.75" thickBot="1" x14ac:dyDescent="0.3">
      <c r="A9" s="231">
        <v>3</v>
      </c>
      <c r="B9" s="186" t="s">
        <v>214</v>
      </c>
      <c r="C9" s="110">
        <v>65</v>
      </c>
      <c r="D9" s="232">
        <v>46</v>
      </c>
      <c r="E9" s="201">
        <v>19</v>
      </c>
    </row>
    <row r="10" spans="1:5" ht="15.75" thickBot="1" x14ac:dyDescent="0.3">
      <c r="A10" s="231">
        <v>4</v>
      </c>
      <c r="B10" s="186" t="s">
        <v>215</v>
      </c>
      <c r="C10" s="233">
        <v>4398</v>
      </c>
      <c r="D10" s="234">
        <v>4151</v>
      </c>
      <c r="E10" s="201">
        <v>247</v>
      </c>
    </row>
    <row r="11" spans="1:5" ht="15.75" thickBot="1" x14ac:dyDescent="0.3">
      <c r="A11" s="231">
        <v>5</v>
      </c>
      <c r="B11" s="186" t="s">
        <v>216</v>
      </c>
      <c r="C11" s="110">
        <v>28</v>
      </c>
      <c r="D11" s="232">
        <v>29</v>
      </c>
      <c r="E11" s="201">
        <v>-1</v>
      </c>
    </row>
    <row r="12" spans="1:5" ht="15.75" thickBot="1" x14ac:dyDescent="0.3">
      <c r="A12" s="231">
        <v>6</v>
      </c>
      <c r="B12" s="186" t="s">
        <v>217</v>
      </c>
      <c r="C12" s="110">
        <v>205</v>
      </c>
      <c r="D12" s="232">
        <v>30</v>
      </c>
      <c r="E12" s="201">
        <v>175</v>
      </c>
    </row>
    <row r="13" spans="1:5" ht="15.75" thickBot="1" x14ac:dyDescent="0.3">
      <c r="A13" s="235" t="s">
        <v>218</v>
      </c>
      <c r="B13" s="236" t="s">
        <v>219</v>
      </c>
      <c r="C13" s="237">
        <v>5261</v>
      </c>
      <c r="D13" s="237">
        <v>4911</v>
      </c>
      <c r="E13" s="275">
        <v>350</v>
      </c>
    </row>
    <row r="14" spans="1:5" ht="15.75" thickBot="1" x14ac:dyDescent="0.3">
      <c r="A14" s="231">
        <v>7</v>
      </c>
      <c r="B14" s="186" t="s">
        <v>220</v>
      </c>
      <c r="C14" s="233">
        <v>134607.92000000001</v>
      </c>
      <c r="D14" s="234">
        <v>113813.1</v>
      </c>
      <c r="E14" s="238">
        <v>20794.82</v>
      </c>
    </row>
    <row r="15" spans="1:5" ht="15.75" thickBot="1" x14ac:dyDescent="0.3">
      <c r="A15" s="231">
        <v>8</v>
      </c>
      <c r="B15" s="186" t="s">
        <v>221</v>
      </c>
      <c r="C15" s="233">
        <v>14740</v>
      </c>
      <c r="D15" s="234">
        <v>14590.5</v>
      </c>
      <c r="E15" s="201">
        <v>149.5</v>
      </c>
    </row>
    <row r="16" spans="1:5" ht="15.75" thickBot="1" x14ac:dyDescent="0.3">
      <c r="A16" s="239" t="s">
        <v>222</v>
      </c>
      <c r="B16" s="219" t="s">
        <v>223</v>
      </c>
      <c r="C16" s="240">
        <v>149347.92000000001</v>
      </c>
      <c r="D16" s="240">
        <v>128403.6</v>
      </c>
      <c r="E16" s="276">
        <v>20944.32</v>
      </c>
    </row>
    <row r="17" spans="1:5" ht="15.75" thickBot="1" x14ac:dyDescent="0.3">
      <c r="A17" s="231">
        <v>9</v>
      </c>
      <c r="B17" s="186" t="s">
        <v>224</v>
      </c>
      <c r="C17" s="233">
        <v>7560.7</v>
      </c>
      <c r="D17" s="234">
        <v>6520</v>
      </c>
      <c r="E17" s="238">
        <v>1040.7</v>
      </c>
    </row>
    <row r="18" spans="1:5" ht="15.75" thickBot="1" x14ac:dyDescent="0.3">
      <c r="A18" s="231">
        <v>10</v>
      </c>
      <c r="B18" s="186" t="s">
        <v>225</v>
      </c>
      <c r="C18" s="110">
        <v>660</v>
      </c>
      <c r="D18" s="232">
        <v>240</v>
      </c>
      <c r="E18" s="201">
        <v>420</v>
      </c>
    </row>
    <row r="19" spans="1:5" ht="15.75" thickBot="1" x14ac:dyDescent="0.3">
      <c r="A19" s="231">
        <v>11</v>
      </c>
      <c r="B19" s="186" t="s">
        <v>226</v>
      </c>
      <c r="C19" s="110">
        <v>276</v>
      </c>
      <c r="D19" s="232">
        <v>200</v>
      </c>
      <c r="E19" s="201">
        <v>76</v>
      </c>
    </row>
    <row r="20" spans="1:5" ht="15.75" thickBot="1" x14ac:dyDescent="0.3">
      <c r="A20" s="231">
        <v>12</v>
      </c>
      <c r="B20" s="186" t="s">
        <v>227</v>
      </c>
      <c r="C20" s="110" t="s">
        <v>91</v>
      </c>
      <c r="D20" s="232" t="s">
        <v>91</v>
      </c>
      <c r="E20" s="201">
        <v>0</v>
      </c>
    </row>
    <row r="21" spans="1:5" ht="15.75" thickBot="1" x14ac:dyDescent="0.3">
      <c r="A21" s="241" t="s">
        <v>228</v>
      </c>
      <c r="B21" s="242" t="s">
        <v>229</v>
      </c>
      <c r="C21" s="243">
        <v>8496.7000000000007</v>
      </c>
      <c r="D21" s="243">
        <v>6960</v>
      </c>
      <c r="E21" s="244">
        <v>1536.7</v>
      </c>
    </row>
    <row r="22" spans="1:5" ht="15.75" thickBot="1" x14ac:dyDescent="0.3">
      <c r="A22" s="231">
        <v>13</v>
      </c>
      <c r="B22" s="186" t="s">
        <v>230</v>
      </c>
      <c r="C22" s="110">
        <v>112.5</v>
      </c>
      <c r="D22" s="232">
        <v>260.72000000000003</v>
      </c>
      <c r="E22" s="201">
        <v>148.22</v>
      </c>
    </row>
    <row r="23" spans="1:5" ht="15.75" thickBot="1" x14ac:dyDescent="0.3">
      <c r="A23" s="245" t="s">
        <v>231</v>
      </c>
      <c r="B23" s="246" t="s">
        <v>232</v>
      </c>
      <c r="C23" s="247">
        <v>112.5</v>
      </c>
      <c r="D23" s="248">
        <v>260.72000000000003</v>
      </c>
      <c r="E23" s="249">
        <v>148.22</v>
      </c>
    </row>
    <row r="24" spans="1:5" ht="15.75" thickBot="1" x14ac:dyDescent="0.3">
      <c r="A24" s="231">
        <v>14</v>
      </c>
      <c r="B24" s="186" t="s">
        <v>233</v>
      </c>
      <c r="C24" s="233">
        <v>62340.58</v>
      </c>
      <c r="D24" s="234">
        <v>63181.29</v>
      </c>
      <c r="E24" s="201">
        <v>840.71</v>
      </c>
    </row>
    <row r="25" spans="1:5" ht="15.75" thickBot="1" x14ac:dyDescent="0.3">
      <c r="A25" s="231">
        <v>15</v>
      </c>
      <c r="B25" s="186" t="s">
        <v>234</v>
      </c>
      <c r="C25" s="110" t="s">
        <v>91</v>
      </c>
      <c r="D25" s="232">
        <v>20</v>
      </c>
      <c r="E25" s="201">
        <v>20</v>
      </c>
    </row>
    <row r="26" spans="1:5" ht="15.75" thickBot="1" x14ac:dyDescent="0.3">
      <c r="A26" s="231">
        <v>16</v>
      </c>
      <c r="B26" s="186" t="s">
        <v>235</v>
      </c>
      <c r="C26" s="110">
        <v>500</v>
      </c>
      <c r="D26" s="250"/>
      <c r="E26" s="201">
        <v>-500</v>
      </c>
    </row>
    <row r="27" spans="1:5" ht="15.75" thickBot="1" x14ac:dyDescent="0.3">
      <c r="A27" s="251" t="s">
        <v>236</v>
      </c>
      <c r="B27" s="252" t="s">
        <v>237</v>
      </c>
      <c r="C27" s="253">
        <v>62840.58</v>
      </c>
      <c r="D27" s="253">
        <v>63201.29</v>
      </c>
      <c r="E27" s="254">
        <v>360.71</v>
      </c>
    </row>
    <row r="28" spans="1:5" ht="15.75" thickBot="1" x14ac:dyDescent="0.3">
      <c r="A28" s="231">
        <v>16</v>
      </c>
      <c r="B28" s="186" t="s">
        <v>238</v>
      </c>
      <c r="C28" s="233">
        <v>2677.98</v>
      </c>
      <c r="D28" s="234">
        <v>8046.19</v>
      </c>
      <c r="E28" s="238">
        <v>5368.21</v>
      </c>
    </row>
    <row r="29" spans="1:5" ht="15.75" thickBot="1" x14ac:dyDescent="0.3">
      <c r="A29" s="231">
        <v>17</v>
      </c>
      <c r="B29" s="186" t="s">
        <v>239</v>
      </c>
      <c r="C29" s="110" t="s">
        <v>91</v>
      </c>
      <c r="D29" s="232" t="s">
        <v>91</v>
      </c>
      <c r="E29" s="250"/>
    </row>
    <row r="30" spans="1:5" ht="15.75" thickBot="1" x14ac:dyDescent="0.3">
      <c r="A30" s="231">
        <v>18</v>
      </c>
      <c r="B30" s="186" t="s">
        <v>240</v>
      </c>
      <c r="C30" s="233">
        <v>4168</v>
      </c>
      <c r="D30" s="234">
        <v>4410</v>
      </c>
      <c r="E30" s="201">
        <v>242</v>
      </c>
    </row>
    <row r="31" spans="1:5" ht="15.75" thickBot="1" x14ac:dyDescent="0.3">
      <c r="A31" s="231">
        <v>19</v>
      </c>
      <c r="B31" s="186" t="s">
        <v>241</v>
      </c>
      <c r="C31" s="110" t="s">
        <v>91</v>
      </c>
      <c r="D31" s="232" t="s">
        <v>91</v>
      </c>
      <c r="E31" s="250"/>
    </row>
    <row r="32" spans="1:5" ht="15.75" thickBot="1" x14ac:dyDescent="0.3">
      <c r="A32" s="231">
        <v>20</v>
      </c>
      <c r="B32" s="186" t="s">
        <v>242</v>
      </c>
      <c r="C32" s="233">
        <v>8294</v>
      </c>
      <c r="D32" s="234">
        <v>7976.5</v>
      </c>
      <c r="E32" s="201">
        <v>-317.5</v>
      </c>
    </row>
    <row r="33" spans="1:5" ht="15.75" thickBot="1" x14ac:dyDescent="0.3">
      <c r="A33" s="231">
        <v>21</v>
      </c>
      <c r="B33" s="186" t="s">
        <v>243</v>
      </c>
      <c r="C33" s="233">
        <v>1147.24</v>
      </c>
      <c r="D33" s="234">
        <v>2465.2199999999998</v>
      </c>
      <c r="E33" s="238">
        <v>1317.98</v>
      </c>
    </row>
    <row r="34" spans="1:5" ht="15.75" thickBot="1" x14ac:dyDescent="0.3">
      <c r="A34" s="231">
        <v>22</v>
      </c>
      <c r="B34" s="186" t="s">
        <v>244</v>
      </c>
      <c r="C34" s="233">
        <v>1544.42</v>
      </c>
      <c r="D34" s="234">
        <v>1797.4</v>
      </c>
      <c r="E34" s="201">
        <v>252.98</v>
      </c>
    </row>
    <row r="35" spans="1:5" ht="15.75" thickBot="1" x14ac:dyDescent="0.3">
      <c r="A35" s="231">
        <v>23</v>
      </c>
      <c r="B35" s="186" t="s">
        <v>245</v>
      </c>
      <c r="C35" s="233">
        <v>8800</v>
      </c>
      <c r="D35" s="234">
        <v>6640</v>
      </c>
      <c r="E35" s="238">
        <v>-2160</v>
      </c>
    </row>
    <row r="36" spans="1:5" ht="15.75" thickBot="1" x14ac:dyDescent="0.3">
      <c r="A36" s="231">
        <v>24</v>
      </c>
      <c r="B36" s="186" t="s">
        <v>246</v>
      </c>
      <c r="C36" s="110">
        <v>550</v>
      </c>
      <c r="D36" s="232" t="s">
        <v>91</v>
      </c>
      <c r="E36" s="201">
        <v>-550</v>
      </c>
    </row>
    <row r="37" spans="1:5" ht="15.75" thickBot="1" x14ac:dyDescent="0.3">
      <c r="A37" s="231"/>
      <c r="B37" s="186" t="s">
        <v>247</v>
      </c>
      <c r="C37" s="110">
        <v>882.88</v>
      </c>
      <c r="D37" s="250"/>
      <c r="E37" s="201">
        <v>-882.88</v>
      </c>
    </row>
    <row r="38" spans="1:5" ht="15.75" thickBot="1" x14ac:dyDescent="0.3">
      <c r="A38" s="231">
        <v>25</v>
      </c>
      <c r="B38" s="186" t="s">
        <v>227</v>
      </c>
      <c r="C38" s="118"/>
      <c r="D38" s="232" t="s">
        <v>91</v>
      </c>
      <c r="E38" s="201">
        <v>0</v>
      </c>
    </row>
    <row r="39" spans="1:5" ht="15.75" thickBot="1" x14ac:dyDescent="0.3">
      <c r="A39" s="255" t="s">
        <v>248</v>
      </c>
      <c r="B39" s="256" t="s">
        <v>249</v>
      </c>
      <c r="C39" s="257">
        <v>28064.52</v>
      </c>
      <c r="D39" s="257">
        <v>31335.31</v>
      </c>
      <c r="E39" s="258">
        <v>3270.79</v>
      </c>
    </row>
    <row r="40" spans="1:5" ht="15.75" thickBot="1" x14ac:dyDescent="0.3">
      <c r="A40" s="231">
        <v>26</v>
      </c>
      <c r="B40" s="186" t="s">
        <v>250</v>
      </c>
      <c r="C40" s="233">
        <v>7345</v>
      </c>
      <c r="D40" s="234">
        <v>7535</v>
      </c>
      <c r="E40" s="201">
        <v>190</v>
      </c>
    </row>
    <row r="41" spans="1:5" ht="15.75" thickBot="1" x14ac:dyDescent="0.3">
      <c r="A41" s="259" t="s">
        <v>251</v>
      </c>
      <c r="B41" s="260" t="s">
        <v>252</v>
      </c>
      <c r="C41" s="261">
        <v>7345</v>
      </c>
      <c r="D41" s="261">
        <v>7535</v>
      </c>
      <c r="E41" s="262">
        <v>190</v>
      </c>
    </row>
    <row r="42" spans="1:5" ht="15.75" thickBot="1" x14ac:dyDescent="0.3">
      <c r="A42" s="231">
        <v>27</v>
      </c>
      <c r="B42" s="186" t="s">
        <v>253</v>
      </c>
      <c r="C42" s="110">
        <v>139</v>
      </c>
      <c r="D42" s="232">
        <v>132</v>
      </c>
      <c r="E42" s="201">
        <v>-7</v>
      </c>
    </row>
    <row r="43" spans="1:5" ht="15.75" thickBot="1" x14ac:dyDescent="0.3">
      <c r="A43" s="231">
        <v>28</v>
      </c>
      <c r="B43" s="186" t="s">
        <v>254</v>
      </c>
      <c r="C43" s="110">
        <v>825</v>
      </c>
      <c r="D43" s="234">
        <v>1230</v>
      </c>
      <c r="E43" s="201">
        <v>405</v>
      </c>
    </row>
    <row r="44" spans="1:5" ht="15.75" thickBot="1" x14ac:dyDescent="0.3">
      <c r="A44" s="231">
        <v>29</v>
      </c>
      <c r="B44" s="186" t="s">
        <v>255</v>
      </c>
      <c r="C44" s="233">
        <v>2109.5</v>
      </c>
      <c r="D44" s="234">
        <v>4153.6000000000004</v>
      </c>
      <c r="E44" s="238">
        <v>2044.1</v>
      </c>
    </row>
    <row r="45" spans="1:5" ht="15.75" thickBot="1" x14ac:dyDescent="0.3">
      <c r="A45" s="263" t="s">
        <v>256</v>
      </c>
      <c r="B45" s="264" t="s">
        <v>257</v>
      </c>
      <c r="C45" s="265">
        <v>3073.5</v>
      </c>
      <c r="D45" s="265">
        <v>5515.6</v>
      </c>
      <c r="E45" s="266">
        <v>2442.1</v>
      </c>
    </row>
    <row r="46" spans="1:5" ht="15.75" thickBot="1" x14ac:dyDescent="0.3">
      <c r="A46" s="267" t="s">
        <v>13</v>
      </c>
      <c r="B46" s="268" t="s">
        <v>258</v>
      </c>
      <c r="C46" s="269">
        <v>264541.71999999997</v>
      </c>
      <c r="D46" s="270">
        <v>248122.52</v>
      </c>
      <c r="E46" s="270">
        <v>-16419.2</v>
      </c>
    </row>
    <row r="47" spans="1:5" ht="15.75" thickBot="1" x14ac:dyDescent="0.3">
      <c r="A47" s="231">
        <v>31</v>
      </c>
      <c r="B47" s="186" t="s">
        <v>259</v>
      </c>
      <c r="C47" s="233">
        <v>11185</v>
      </c>
      <c r="D47" s="234">
        <v>5726</v>
      </c>
      <c r="E47" s="238">
        <v>5459</v>
      </c>
    </row>
    <row r="48" spans="1:5" ht="15.75" thickBot="1" x14ac:dyDescent="0.3">
      <c r="A48" s="231">
        <v>32</v>
      </c>
      <c r="B48" s="186" t="s">
        <v>260</v>
      </c>
      <c r="C48" s="110">
        <v>150.26</v>
      </c>
      <c r="D48" s="232" t="s">
        <v>91</v>
      </c>
      <c r="E48" s="201">
        <v>-150.26</v>
      </c>
    </row>
    <row r="49" spans="1:5" ht="15.75" thickBot="1" x14ac:dyDescent="0.3">
      <c r="A49" s="231">
        <v>33</v>
      </c>
      <c r="B49" s="186" t="s">
        <v>261</v>
      </c>
      <c r="C49" s="110" t="s">
        <v>91</v>
      </c>
      <c r="D49" s="232" t="s">
        <v>91</v>
      </c>
      <c r="E49" s="201">
        <v>0</v>
      </c>
    </row>
    <row r="50" spans="1:5" ht="15.75" thickBot="1" x14ac:dyDescent="0.3">
      <c r="A50" s="241" t="s">
        <v>14</v>
      </c>
      <c r="B50" s="242" t="s">
        <v>262</v>
      </c>
      <c r="C50" s="243">
        <v>11335.26</v>
      </c>
      <c r="D50" s="243">
        <v>5726</v>
      </c>
      <c r="E50" s="244">
        <v>5609.26</v>
      </c>
    </row>
    <row r="51" spans="1:5" ht="15.75" thickBot="1" x14ac:dyDescent="0.3">
      <c r="A51" s="271"/>
      <c r="B51" s="272" t="s">
        <v>263</v>
      </c>
      <c r="C51" s="273">
        <v>275876.98</v>
      </c>
      <c r="D51" s="273">
        <v>253848.52</v>
      </c>
      <c r="E51" s="274">
        <v>22028.46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Raporti financiar 1-9</vt:lpstr>
      <vt:lpstr>Raporti buxhetit 1-9</vt:lpstr>
      <vt:lpstr>Krahasimi pagesave 1-9 22-21</vt:lpstr>
      <vt:lpstr>Shpenz. sipas plan.kont.</vt:lpstr>
      <vt:lpstr>Shpenzimet kapitale 1-9</vt:lpstr>
      <vt:lpstr>Raport i THV 1-9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Windows User</cp:lastModifiedBy>
  <dcterms:created xsi:type="dcterms:W3CDTF">2022-10-23T17:54:20Z</dcterms:created>
  <dcterms:modified xsi:type="dcterms:W3CDTF">2022-11-10T13:52:31Z</dcterms:modified>
</cp:coreProperties>
</file>