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/>
  </bookViews>
  <sheets>
    <sheet name="Pagesat Janar-Maj 2022" sheetId="1" r:id="rId1"/>
    <sheet name="Pranimet Janar-Maj 2022" sheetId="3" r:id="rId2"/>
  </sheets>
  <calcPr calcId="162913"/>
</workbook>
</file>

<file path=xl/calcChain.xml><?xml version="1.0" encoding="utf-8"?>
<calcChain xmlns="http://schemas.openxmlformats.org/spreadsheetml/2006/main">
  <c r="Q51" i="1" l="1"/>
  <c r="K50" i="1"/>
  <c r="C50" i="1" s="1"/>
  <c r="Q50" i="1"/>
  <c r="C48" i="3"/>
  <c r="M57" i="3" l="1"/>
  <c r="L57" i="3"/>
  <c r="K57" i="3"/>
  <c r="J57" i="3"/>
  <c r="I57" i="3"/>
  <c r="H57" i="3"/>
  <c r="G57" i="3"/>
  <c r="F57" i="3"/>
  <c r="E57" i="3"/>
  <c r="D57" i="3"/>
  <c r="C56" i="3"/>
  <c r="C55" i="3"/>
  <c r="C54" i="3"/>
  <c r="C53" i="3"/>
  <c r="C52" i="3"/>
  <c r="C51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3" i="1"/>
  <c r="E54" i="1"/>
  <c r="E55" i="1"/>
  <c r="E56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44" i="3" l="1"/>
  <c r="C58" i="1"/>
  <c r="C31" i="3"/>
  <c r="C57" i="3"/>
  <c r="C47" i="1"/>
  <c r="C56" i="1"/>
  <c r="C54" i="1"/>
  <c r="C52" i="1"/>
  <c r="C48" i="1"/>
  <c r="C57" i="1"/>
  <c r="C55" i="1"/>
  <c r="C53" i="1"/>
  <c r="C51" i="1"/>
  <c r="C49" i="1"/>
  <c r="C18" i="3"/>
  <c r="D58" i="1"/>
  <c r="D56" i="1"/>
  <c r="D54" i="1"/>
  <c r="D52" i="1"/>
  <c r="D48" i="1"/>
  <c r="D47" i="1"/>
  <c r="D57" i="1"/>
  <c r="D55" i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<sst xmlns="http://schemas.openxmlformats.org/spreadsheetml/2006/main" count="143" uniqueCount="81">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</sst>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65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59"/>
  <sheetViews>
    <sheetView tabSelected="1" workbookViewId="0">
      <pane xSplit="4" ySplit="6" topLeftCell="E34" activePane="bottomRight" state="frozen"/>
      <selection pane="topRight" activeCell="E1" sqref="E1"/>
      <selection pane="bottomLeft" activeCell="A7" sqref="A7"/>
      <selection pane="bottomRight" activeCell="C51" sqref="C5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9.85546875" bestFit="1" customWidth="1"/>
    <col min="10" max="10" width="9.42578125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55"/>
      <c r="B6" s="155"/>
      <c r="C6" s="147" t="s">
        <v>0</v>
      </c>
      <c r="D6" s="145" t="s">
        <v>1</v>
      </c>
      <c r="E6" s="157" t="s">
        <v>2</v>
      </c>
      <c r="F6" s="28"/>
      <c r="G6" s="28"/>
      <c r="H6" s="28"/>
      <c r="I6" s="28"/>
      <c r="J6" s="79"/>
      <c r="K6" s="142" t="s">
        <v>7</v>
      </c>
      <c r="L6" s="29"/>
      <c r="M6" s="29"/>
      <c r="N6" s="29"/>
      <c r="O6" s="29"/>
      <c r="P6" s="29"/>
      <c r="Q6" s="144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56"/>
      <c r="B7" s="156"/>
      <c r="C7" s="148"/>
      <c r="D7" s="146"/>
      <c r="E7" s="158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43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43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52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53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53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53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53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53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53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53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53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53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53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53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54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49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50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50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50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50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50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50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50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50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50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50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50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51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39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40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40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40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40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40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40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40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40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40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40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40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41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39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40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40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40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40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40"/>
      <c r="B52" s="68" t="s">
        <v>73</v>
      </c>
      <c r="C52" s="45">
        <f t="shared" si="16"/>
        <v>0</v>
      </c>
      <c r="D52" s="40">
        <f t="shared" si="17"/>
        <v>0</v>
      </c>
      <c r="E52" s="54">
        <f t="shared" si="18"/>
        <v>0</v>
      </c>
      <c r="F52" s="46"/>
      <c r="G52" s="5"/>
      <c r="H52" s="5"/>
      <c r="I52" s="5"/>
      <c r="J52" s="36"/>
      <c r="K52" s="54">
        <f t="shared" si="19"/>
        <v>0</v>
      </c>
      <c r="L52" s="46"/>
      <c r="M52" s="5"/>
      <c r="N52" s="5"/>
      <c r="O52" s="5"/>
      <c r="P52" s="61"/>
      <c r="Q52" s="55"/>
      <c r="R52" s="46"/>
      <c r="S52" s="5"/>
      <c r="T52" s="5"/>
      <c r="U52" s="5"/>
      <c r="V52" s="36"/>
    </row>
    <row r="53" spans="1:22" x14ac:dyDescent="0.25">
      <c r="A53" s="140"/>
      <c r="B53" s="71" t="s">
        <v>74</v>
      </c>
      <c r="C53" s="45">
        <f t="shared" si="16"/>
        <v>0</v>
      </c>
      <c r="D53" s="40">
        <f t="shared" si="17"/>
        <v>0</v>
      </c>
      <c r="E53" s="54">
        <f t="shared" si="18"/>
        <v>0</v>
      </c>
      <c r="F53" s="53"/>
      <c r="G53" s="10"/>
      <c r="H53" s="10"/>
      <c r="I53" s="10"/>
      <c r="J53" s="78"/>
      <c r="K53" s="54">
        <f t="shared" si="19"/>
        <v>0</v>
      </c>
      <c r="L53" s="53"/>
      <c r="M53" s="10"/>
      <c r="N53" s="10"/>
      <c r="O53" s="10"/>
      <c r="P53" s="60"/>
      <c r="Q53" s="58"/>
      <c r="R53" s="53"/>
      <c r="S53" s="10"/>
      <c r="T53" s="10"/>
      <c r="U53" s="10"/>
      <c r="V53" s="78"/>
    </row>
    <row r="54" spans="1:22" x14ac:dyDescent="0.25">
      <c r="A54" s="140"/>
      <c r="B54" s="68" t="s">
        <v>75</v>
      </c>
      <c r="C54" s="45">
        <f t="shared" si="16"/>
        <v>0</v>
      </c>
      <c r="D54" s="40">
        <f t="shared" si="17"/>
        <v>0</v>
      </c>
      <c r="E54" s="54">
        <f t="shared" si="18"/>
        <v>0</v>
      </c>
      <c r="F54" s="46"/>
      <c r="G54" s="5"/>
      <c r="H54" s="5"/>
      <c r="I54" s="5"/>
      <c r="J54" s="36"/>
      <c r="K54" s="54">
        <f t="shared" si="19"/>
        <v>0</v>
      </c>
      <c r="L54" s="46"/>
      <c r="M54" s="5"/>
      <c r="N54" s="5"/>
      <c r="O54" s="5"/>
      <c r="P54" s="61"/>
      <c r="Q54" s="55"/>
      <c r="R54" s="46"/>
      <c r="S54" s="5"/>
      <c r="T54" s="5"/>
      <c r="U54" s="5"/>
      <c r="V54" s="36"/>
    </row>
    <row r="55" spans="1:22" x14ac:dyDescent="0.25">
      <c r="A55" s="140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 x14ac:dyDescent="0.25">
      <c r="A56" s="140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40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40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41"/>
      <c r="B59" s="72" t="s">
        <v>80</v>
      </c>
      <c r="C59" s="73">
        <f>SUM(C47:C58)</f>
        <v>882063.1</v>
      </c>
      <c r="D59" s="74">
        <f t="shared" ref="D59:V59" si="23">SUM(D47:D58)</f>
        <v>772186.65</v>
      </c>
      <c r="E59" s="75">
        <f t="shared" si="23"/>
        <v>296602.56</v>
      </c>
      <c r="F59" s="73">
        <f t="shared" si="23"/>
        <v>179454.1</v>
      </c>
      <c r="G59" s="76">
        <f t="shared" si="23"/>
        <v>37292.17</v>
      </c>
      <c r="H59" s="76">
        <f t="shared" si="23"/>
        <v>18924.399999999998</v>
      </c>
      <c r="I59" s="76">
        <f t="shared" si="23"/>
        <v>10932</v>
      </c>
      <c r="J59" s="77">
        <f t="shared" si="23"/>
        <v>49999.89</v>
      </c>
      <c r="K59" s="75">
        <f t="shared" si="23"/>
        <v>460310.93</v>
      </c>
      <c r="L59" s="73">
        <f>SUM(L47:L58)</f>
        <v>423810.73</v>
      </c>
      <c r="M59" s="76">
        <f t="shared" si="23"/>
        <v>19169.87</v>
      </c>
      <c r="N59" s="76">
        <f t="shared" si="23"/>
        <v>2330.33</v>
      </c>
      <c r="O59" s="76">
        <f t="shared" si="23"/>
        <v>15000</v>
      </c>
      <c r="P59" s="74">
        <f t="shared" si="23"/>
        <v>0</v>
      </c>
      <c r="Q59" s="75">
        <f t="shared" si="23"/>
        <v>125240.60999999999</v>
      </c>
      <c r="R59" s="73">
        <f t="shared" si="23"/>
        <v>117857.60999999999</v>
      </c>
      <c r="S59" s="76">
        <f t="shared" si="23"/>
        <v>5108.01</v>
      </c>
      <c r="T59" s="76">
        <f t="shared" si="23"/>
        <v>2274.9899999999998</v>
      </c>
      <c r="U59" s="76">
        <f t="shared" si="23"/>
        <v>0</v>
      </c>
      <c r="V59" s="77">
        <f t="shared" si="23"/>
        <v>0</v>
      </c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5" workbookViewId="0">
      <selection activeCell="C49" sqref="C49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0.5703125" bestFit="1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59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60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60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60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60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60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60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60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60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60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60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60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61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59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60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60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60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60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60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60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60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60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60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60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60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61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62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63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63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63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63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63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63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63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63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63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63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63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64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</row>
    <row r="45" spans="1:15" x14ac:dyDescent="0.25">
      <c r="A45" s="162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</row>
    <row r="46" spans="1:15" x14ac:dyDescent="0.25">
      <c r="A46" s="163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63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63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5" x14ac:dyDescent="0.25">
      <c r="A49" s="163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5" x14ac:dyDescent="0.25">
      <c r="A50" s="163"/>
      <c r="B50" s="128" t="s">
        <v>73</v>
      </c>
      <c r="C50" s="129">
        <f t="shared" si="6"/>
        <v>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5" x14ac:dyDescent="0.25">
      <c r="A51" s="163"/>
      <c r="B51" s="128" t="s">
        <v>74</v>
      </c>
      <c r="C51" s="129">
        <f t="shared" si="6"/>
        <v>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1"/>
    </row>
    <row r="52" spans="1:15" x14ac:dyDescent="0.25">
      <c r="A52" s="163"/>
      <c r="B52" s="128" t="s">
        <v>75</v>
      </c>
      <c r="C52" s="129">
        <f t="shared" si="6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1"/>
    </row>
    <row r="53" spans="1:15" x14ac:dyDescent="0.25">
      <c r="A53" s="163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</row>
    <row r="54" spans="1:15" x14ac:dyDescent="0.25">
      <c r="A54" s="163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</row>
    <row r="55" spans="1:15" x14ac:dyDescent="0.25">
      <c r="A55" s="163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5" x14ac:dyDescent="0.25">
      <c r="A56" s="163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5" ht="15.75" thickBot="1" x14ac:dyDescent="0.3">
      <c r="A57" s="164"/>
      <c r="B57" s="132" t="s">
        <v>80</v>
      </c>
      <c r="C57" s="133">
        <f>C45+C46+C47+C48+C49+C50+C51+C52+C53+C54+C55+C56</f>
        <v>138133.37</v>
      </c>
      <c r="D57" s="133">
        <f t="shared" ref="D57:M57" si="7">D45+D46+D47+D48+D49+D50+D51+D52+D53+D54+D55+D56</f>
        <v>88392.81</v>
      </c>
      <c r="E57" s="133">
        <f t="shared" si="7"/>
        <v>5401.2999999999993</v>
      </c>
      <c r="F57" s="133">
        <f t="shared" si="7"/>
        <v>312.8</v>
      </c>
      <c r="G57" s="133">
        <f t="shared" si="7"/>
        <v>1236.1600000000001</v>
      </c>
      <c r="H57" s="133">
        <f t="shared" si="7"/>
        <v>2905</v>
      </c>
      <c r="I57" s="133">
        <f t="shared" si="7"/>
        <v>3720</v>
      </c>
      <c r="J57" s="133">
        <f t="shared" si="7"/>
        <v>7230</v>
      </c>
      <c r="K57" s="133">
        <f t="shared" si="7"/>
        <v>1193.5</v>
      </c>
      <c r="L57" s="133">
        <f t="shared" si="7"/>
        <v>5875</v>
      </c>
      <c r="M57" s="134">
        <f t="shared" si="7"/>
        <v>21866.799999999999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Janar-Maj 2022</vt:lpstr>
      <vt:lpstr>Pranimet Janar-Maj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2022-06-03T12:58:41Z</dcterms:modified>
</cp:coreProperties>
</file>