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330" activeTab="1"/>
  </bookViews>
  <sheets>
    <sheet name="Pagesat Janar-Mars 2022" sheetId="1" r:id="rId1"/>
    <sheet name="Pranimet Janar-Mars 2022" sheetId="3" r:id="rId2"/>
  </sheets>
  <calcPr calcId="162913"/>
</workbook>
</file>

<file path=xl/calcChain.xml><?xml version="1.0" encoding="utf-8"?>
<calcChain xmlns="http://schemas.openxmlformats.org/spreadsheetml/2006/main">
  <c r="K50" i="1" l="1"/>
  <c r="C50" i="1" s="1"/>
  <c r="Q50" i="1"/>
  <c r="C48" i="3"/>
  <c r="M57" i="3" l="1"/>
  <c r="L57" i="3"/>
  <c r="K57" i="3"/>
  <c r="J57" i="3"/>
  <c r="I57" i="3"/>
  <c r="H57" i="3"/>
  <c r="G57" i="3"/>
  <c r="F57" i="3"/>
  <c r="E57" i="3"/>
  <c r="D57" i="3"/>
  <c r="C56" i="3"/>
  <c r="C55" i="3"/>
  <c r="C54" i="3"/>
  <c r="C53" i="3"/>
  <c r="C52" i="3"/>
  <c r="C51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C44" i="3" s="1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3" i="1"/>
  <c r="E54" i="1"/>
  <c r="E55" i="1"/>
  <c r="E56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8" i="1" l="1"/>
  <c r="C31" i="3"/>
  <c r="C57" i="3"/>
  <c r="C47" i="1"/>
  <c r="C56" i="1"/>
  <c r="C54" i="1"/>
  <c r="C52" i="1"/>
  <c r="C48" i="1"/>
  <c r="C57" i="1"/>
  <c r="C55" i="1"/>
  <c r="C53" i="1"/>
  <c r="C51" i="1"/>
  <c r="C49" i="1"/>
  <c r="C18" i="3"/>
  <c r="D58" i="1"/>
  <c r="D56" i="1"/>
  <c r="D54" i="1"/>
  <c r="D52" i="1"/>
  <c r="D48" i="1"/>
  <c r="D47" i="1"/>
  <c r="D57" i="1"/>
  <c r="D55" i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</calcChain>
</file>

<file path=xl/sharedStrings.xml><?xml version="1.0" encoding="utf-8"?>
<sst xmlns="http://schemas.openxmlformats.org/spreadsheetml/2006/main" count="143" uniqueCount="81">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</sst>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65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164" fontId="0" fillId="0" borderId="0" xfId="0" applyNumberFormat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59"/>
  <sheetViews>
    <sheetView workbookViewId="0">
      <pane xSplit="4" ySplit="6" topLeftCell="H43" activePane="bottomRight" state="frozen"/>
      <selection pane="topRight" activeCell="E1" sqref="E1"/>
      <selection pane="bottomLeft" activeCell="A7" sqref="A7"/>
      <selection pane="bottomRight" activeCell="C51" sqref="C51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5" width="10.5703125" bestFit="1" customWidth="1"/>
    <col min="6" max="6" width="11.5703125" bestFit="1" customWidth="1"/>
    <col min="7" max="7" width="10.5703125" bestFit="1" customWidth="1"/>
    <col min="8" max="8" width="9.5703125" bestFit="1" customWidth="1"/>
    <col min="9" max="9" width="9.85546875" bestFit="1" customWidth="1"/>
    <col min="10" max="10" width="9.42578125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8" width="10.5703125" bestFit="1" customWidth="1"/>
    <col min="19" max="19" width="9.5703125" bestFit="1" customWidth="1"/>
    <col min="20" max="20" width="9.5703125" customWidth="1"/>
    <col min="21" max="21" width="8.8554687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  <c r="E2" s="137"/>
      <c r="F2" s="138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155"/>
      <c r="B6" s="155"/>
      <c r="C6" s="147" t="s">
        <v>0</v>
      </c>
      <c r="D6" s="145" t="s">
        <v>1</v>
      </c>
      <c r="E6" s="157" t="s">
        <v>2</v>
      </c>
      <c r="F6" s="28"/>
      <c r="G6" s="28"/>
      <c r="H6" s="28"/>
      <c r="I6" s="28"/>
      <c r="J6" s="79"/>
      <c r="K6" s="142" t="s">
        <v>7</v>
      </c>
      <c r="L6" s="29"/>
      <c r="M6" s="29"/>
      <c r="N6" s="29"/>
      <c r="O6" s="29"/>
      <c r="P6" s="29"/>
      <c r="Q6" s="144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156"/>
      <c r="B7" s="156"/>
      <c r="C7" s="148"/>
      <c r="D7" s="146"/>
      <c r="E7" s="158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143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143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152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153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153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153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153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153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153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153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153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153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153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153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154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149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150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150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150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150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150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150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150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150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150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150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150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151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139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140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140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140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140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140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140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140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140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140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140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140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141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139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140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2" x14ac:dyDescent="0.25">
      <c r="A49" s="140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2" x14ac:dyDescent="0.25">
      <c r="A50" s="140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2" x14ac:dyDescent="0.25">
      <c r="A51" s="140"/>
      <c r="B51" s="68" t="s">
        <v>72</v>
      </c>
      <c r="C51" s="45">
        <f t="shared" si="16"/>
        <v>0</v>
      </c>
      <c r="D51" s="40">
        <f t="shared" si="17"/>
        <v>0</v>
      </c>
      <c r="E51" s="54">
        <f t="shared" si="18"/>
        <v>0</v>
      </c>
      <c r="F51" s="46"/>
      <c r="G51" s="5"/>
      <c r="H51" s="5"/>
      <c r="I51" s="5"/>
      <c r="J51" s="36"/>
      <c r="K51" s="54">
        <f t="shared" si="19"/>
        <v>0</v>
      </c>
      <c r="L51" s="46"/>
      <c r="M51" s="5"/>
      <c r="N51" s="5"/>
      <c r="O51" s="5"/>
      <c r="P51" s="61"/>
      <c r="Q51" s="55"/>
      <c r="R51" s="46"/>
      <c r="S51" s="5"/>
      <c r="T51" s="5"/>
      <c r="U51" s="5"/>
      <c r="V51" s="36"/>
    </row>
    <row r="52" spans="1:22" x14ac:dyDescent="0.25">
      <c r="A52" s="140"/>
      <c r="B52" s="68" t="s">
        <v>73</v>
      </c>
      <c r="C52" s="45">
        <f t="shared" si="16"/>
        <v>0</v>
      </c>
      <c r="D52" s="40">
        <f t="shared" si="17"/>
        <v>0</v>
      </c>
      <c r="E52" s="54">
        <f t="shared" si="18"/>
        <v>0</v>
      </c>
      <c r="F52" s="46"/>
      <c r="G52" s="5"/>
      <c r="H52" s="5"/>
      <c r="I52" s="5"/>
      <c r="J52" s="36"/>
      <c r="K52" s="54">
        <f t="shared" si="19"/>
        <v>0</v>
      </c>
      <c r="L52" s="46"/>
      <c r="M52" s="5"/>
      <c r="N52" s="5"/>
      <c r="O52" s="5"/>
      <c r="P52" s="61"/>
      <c r="Q52" s="55"/>
      <c r="R52" s="46"/>
      <c r="S52" s="5"/>
      <c r="T52" s="5"/>
      <c r="U52" s="5"/>
      <c r="V52" s="36"/>
    </row>
    <row r="53" spans="1:22" x14ac:dyDescent="0.25">
      <c r="A53" s="140"/>
      <c r="B53" s="71" t="s">
        <v>74</v>
      </c>
      <c r="C53" s="45">
        <f t="shared" si="16"/>
        <v>0</v>
      </c>
      <c r="D53" s="40">
        <f t="shared" si="17"/>
        <v>0</v>
      </c>
      <c r="E53" s="54">
        <f t="shared" si="18"/>
        <v>0</v>
      </c>
      <c r="F53" s="53"/>
      <c r="G53" s="10"/>
      <c r="H53" s="10"/>
      <c r="I53" s="10"/>
      <c r="J53" s="78"/>
      <c r="K53" s="54">
        <f t="shared" si="19"/>
        <v>0</v>
      </c>
      <c r="L53" s="53"/>
      <c r="M53" s="10"/>
      <c r="N53" s="10"/>
      <c r="O53" s="10"/>
      <c r="P53" s="60"/>
      <c r="Q53" s="58"/>
      <c r="R53" s="53"/>
      <c r="S53" s="10"/>
      <c r="T53" s="10"/>
      <c r="U53" s="10"/>
      <c r="V53" s="78"/>
    </row>
    <row r="54" spans="1:22" x14ac:dyDescent="0.25">
      <c r="A54" s="140"/>
      <c r="B54" s="68" t="s">
        <v>75</v>
      </c>
      <c r="C54" s="45">
        <f t="shared" si="16"/>
        <v>0</v>
      </c>
      <c r="D54" s="40">
        <f t="shared" si="17"/>
        <v>0</v>
      </c>
      <c r="E54" s="54">
        <f t="shared" si="18"/>
        <v>0</v>
      </c>
      <c r="F54" s="46"/>
      <c r="G54" s="5"/>
      <c r="H54" s="5"/>
      <c r="I54" s="5"/>
      <c r="J54" s="36"/>
      <c r="K54" s="54">
        <f t="shared" si="19"/>
        <v>0</v>
      </c>
      <c r="L54" s="46"/>
      <c r="M54" s="5"/>
      <c r="N54" s="5"/>
      <c r="O54" s="5"/>
      <c r="P54" s="61"/>
      <c r="Q54" s="55"/>
      <c r="R54" s="46"/>
      <c r="S54" s="5"/>
      <c r="T54" s="5"/>
      <c r="U54" s="5"/>
      <c r="V54" s="36"/>
    </row>
    <row r="55" spans="1:22" x14ac:dyDescent="0.25">
      <c r="A55" s="140"/>
      <c r="B55" s="68" t="s">
        <v>76</v>
      </c>
      <c r="C55" s="45">
        <f t="shared" si="16"/>
        <v>0</v>
      </c>
      <c r="D55" s="40">
        <f t="shared" si="17"/>
        <v>0</v>
      </c>
      <c r="E55" s="54">
        <f t="shared" si="18"/>
        <v>0</v>
      </c>
      <c r="F55" s="46"/>
      <c r="G55" s="5"/>
      <c r="H55" s="5"/>
      <c r="I55" s="5"/>
      <c r="J55" s="36"/>
      <c r="K55" s="54">
        <f t="shared" si="19"/>
        <v>0</v>
      </c>
      <c r="L55" s="46"/>
      <c r="M55" s="5"/>
      <c r="N55" s="5"/>
      <c r="O55" s="5"/>
      <c r="P55" s="61"/>
      <c r="Q55" s="55"/>
      <c r="R55" s="46"/>
      <c r="S55" s="5"/>
      <c r="T55" s="5"/>
      <c r="U55" s="5"/>
      <c r="V55" s="36"/>
    </row>
    <row r="56" spans="1:22" x14ac:dyDescent="0.25">
      <c r="A56" s="140"/>
      <c r="B56" s="68" t="s">
        <v>77</v>
      </c>
      <c r="C56" s="45">
        <f t="shared" si="16"/>
        <v>0</v>
      </c>
      <c r="D56" s="40">
        <f t="shared" si="17"/>
        <v>0</v>
      </c>
      <c r="E56" s="54">
        <f t="shared" si="18"/>
        <v>0</v>
      </c>
      <c r="F56" s="46"/>
      <c r="G56" s="5"/>
      <c r="H56" s="5"/>
      <c r="I56" s="5"/>
      <c r="J56" s="36"/>
      <c r="K56" s="54">
        <f t="shared" si="19"/>
        <v>0</v>
      </c>
      <c r="L56" s="46"/>
      <c r="M56" s="5"/>
      <c r="N56" s="5"/>
      <c r="O56" s="5"/>
      <c r="P56" s="61"/>
      <c r="Q56" s="55"/>
      <c r="R56" s="46"/>
      <c r="S56" s="5"/>
      <c r="T56" s="5"/>
      <c r="U56" s="5"/>
      <c r="V56" s="36"/>
    </row>
    <row r="57" spans="1:22" x14ac:dyDescent="0.25">
      <c r="A57" s="140"/>
      <c r="B57" s="68" t="s">
        <v>78</v>
      </c>
      <c r="C57" s="45">
        <f t="shared" si="16"/>
        <v>0</v>
      </c>
      <c r="D57" s="40">
        <f t="shared" si="17"/>
        <v>0</v>
      </c>
      <c r="E57" s="54">
        <f t="shared" si="18"/>
        <v>0</v>
      </c>
      <c r="F57" s="46"/>
      <c r="G57" s="5"/>
      <c r="H57" s="5"/>
      <c r="I57" s="5"/>
      <c r="J57" s="36"/>
      <c r="K57" s="54">
        <f t="shared" si="19"/>
        <v>0</v>
      </c>
      <c r="L57" s="46"/>
      <c r="M57" s="5"/>
      <c r="N57" s="5"/>
      <c r="O57" s="5"/>
      <c r="P57" s="61"/>
      <c r="Q57" s="55"/>
      <c r="R57" s="46"/>
      <c r="S57" s="5"/>
      <c r="T57" s="5"/>
      <c r="U57" s="5"/>
      <c r="V57" s="36"/>
    </row>
    <row r="58" spans="1:22" ht="15.75" thickBot="1" x14ac:dyDescent="0.3">
      <c r="A58" s="140"/>
      <c r="B58" s="69" t="s">
        <v>79</v>
      </c>
      <c r="C58" s="45">
        <f t="shared" si="16"/>
        <v>0</v>
      </c>
      <c r="D58" s="40">
        <f t="shared" si="17"/>
        <v>0</v>
      </c>
      <c r="E58" s="56">
        <f t="shared" ref="E58" si="21">F58+G58+H58+I58+J58</f>
        <v>0</v>
      </c>
      <c r="F58" s="47"/>
      <c r="G58" s="6"/>
      <c r="H58" s="6"/>
      <c r="I58" s="6"/>
      <c r="J58" s="37"/>
      <c r="K58" s="54">
        <f t="shared" si="19"/>
        <v>0</v>
      </c>
      <c r="L58" s="47"/>
      <c r="M58" s="6"/>
      <c r="N58" s="6"/>
      <c r="O58" s="6"/>
      <c r="P58" s="62"/>
      <c r="Q58" s="56">
        <f t="shared" ref="Q58" si="22">R58+S58+T58+U58+V58</f>
        <v>0</v>
      </c>
      <c r="R58" s="47"/>
      <c r="S58" s="6"/>
      <c r="T58" s="6"/>
      <c r="U58" s="6"/>
      <c r="V58" s="37"/>
    </row>
    <row r="59" spans="1:22" ht="15.75" thickBot="1" x14ac:dyDescent="0.3">
      <c r="A59" s="141"/>
      <c r="B59" s="72" t="s">
        <v>80</v>
      </c>
      <c r="C59" s="73">
        <f>SUM(C47:C58)</f>
        <v>577009.35</v>
      </c>
      <c r="D59" s="74">
        <f t="shared" ref="D59:V59" si="23">SUM(D47:D58)</f>
        <v>467132.9</v>
      </c>
      <c r="E59" s="75">
        <f t="shared" si="23"/>
        <v>190335.41999999998</v>
      </c>
      <c r="F59" s="73">
        <f t="shared" si="23"/>
        <v>143060.6</v>
      </c>
      <c r="G59" s="76">
        <f t="shared" si="23"/>
        <v>25010.46</v>
      </c>
      <c r="H59" s="76">
        <f t="shared" si="23"/>
        <v>13784.359999999999</v>
      </c>
      <c r="I59" s="76">
        <f t="shared" si="23"/>
        <v>8480</v>
      </c>
      <c r="J59" s="77">
        <f t="shared" si="23"/>
        <v>0</v>
      </c>
      <c r="K59" s="75">
        <f t="shared" si="23"/>
        <v>296214.55</v>
      </c>
      <c r="L59" s="73">
        <f>SUM(L47:L58)</f>
        <v>265812.71999999997</v>
      </c>
      <c r="M59" s="76">
        <f t="shared" si="23"/>
        <v>13173.5</v>
      </c>
      <c r="N59" s="76">
        <f t="shared" si="23"/>
        <v>2228.33</v>
      </c>
      <c r="O59" s="76">
        <f t="shared" si="23"/>
        <v>15000</v>
      </c>
      <c r="P59" s="74">
        <f t="shared" si="23"/>
        <v>0</v>
      </c>
      <c r="Q59" s="75">
        <f t="shared" si="23"/>
        <v>90550.37999999999</v>
      </c>
      <c r="R59" s="73">
        <f t="shared" si="23"/>
        <v>87800.889999999985</v>
      </c>
      <c r="S59" s="76">
        <f t="shared" si="23"/>
        <v>1153.2</v>
      </c>
      <c r="T59" s="76">
        <f t="shared" si="23"/>
        <v>1596.29</v>
      </c>
      <c r="U59" s="76">
        <f t="shared" si="23"/>
        <v>0</v>
      </c>
      <c r="V59" s="77">
        <f t="shared" si="23"/>
        <v>0</v>
      </c>
    </row>
  </sheetData>
  <mergeCells count="11"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F48" sqref="F48"/>
    </sheetView>
  </sheetViews>
  <sheetFormatPr defaultRowHeight="15" x14ac:dyDescent="0.25"/>
  <cols>
    <col min="2" max="2" width="11.42578125" customWidth="1"/>
    <col min="3" max="3" width="11.28515625" customWidth="1"/>
    <col min="4" max="4" width="11.42578125" customWidth="1"/>
    <col min="5" max="5" width="13.85546875" customWidth="1"/>
    <col min="6" max="6" width="11.5703125" customWidth="1"/>
    <col min="7" max="7" width="13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0.5703125" bestFit="1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75.75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159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160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160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160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160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160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160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160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160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160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160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160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161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159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160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160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160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160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160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160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160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160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160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160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160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161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162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25">
      <c r="A33" s="163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25">
      <c r="A34" s="163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25">
      <c r="A35" s="163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25">
      <c r="A36" s="163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25">
      <c r="A37" s="163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25">
      <c r="A38" s="163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25">
      <c r="A39" s="163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25">
      <c r="A40" s="163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25">
      <c r="A41" s="163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25">
      <c r="A42" s="163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25">
      <c r="A43" s="163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.75" thickBot="1" x14ac:dyDescent="0.3">
      <c r="A44" s="164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</row>
    <row r="45" spans="1:15" x14ac:dyDescent="0.25">
      <c r="A45" s="162">
        <v>2022</v>
      </c>
      <c r="B45" s="124" t="s">
        <v>68</v>
      </c>
      <c r="C45" s="125">
        <f>SUM(D45:M45)</f>
        <v>21162.240000000002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0</v>
      </c>
      <c r="J45" s="126">
        <v>980</v>
      </c>
      <c r="K45" s="126">
        <v>0</v>
      </c>
      <c r="L45" s="126">
        <v>1015</v>
      </c>
      <c r="M45" s="127">
        <v>1405</v>
      </c>
    </row>
    <row r="46" spans="1:15" x14ac:dyDescent="0.25">
      <c r="A46" s="163"/>
      <c r="B46" s="128" t="s">
        <v>69</v>
      </c>
      <c r="C46" s="129">
        <f>SUM(D46:M46)</f>
        <v>13325.65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/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25">
      <c r="A47" s="163"/>
      <c r="B47" s="128" t="s">
        <v>70</v>
      </c>
      <c r="C47" s="129">
        <f>SUM(D47:M47)</f>
        <v>30757.010000000002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/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25">
      <c r="A48" s="163"/>
      <c r="B48" s="128" t="s">
        <v>71</v>
      </c>
      <c r="C48" s="129">
        <f>SUM(D48:M48)</f>
        <v>54023.259999999995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3720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5" x14ac:dyDescent="0.25">
      <c r="A49" s="163"/>
      <c r="B49" s="128" t="s">
        <v>72</v>
      </c>
      <c r="C49" s="129">
        <f t="shared" ref="C49:C56" si="6">SUM(D49:M49)</f>
        <v>0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31"/>
      <c r="O49" s="138"/>
    </row>
    <row r="50" spans="1:15" x14ac:dyDescent="0.25">
      <c r="A50" s="163"/>
      <c r="B50" s="128" t="s">
        <v>73</v>
      </c>
      <c r="C50" s="129">
        <f t="shared" si="6"/>
        <v>0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1"/>
    </row>
    <row r="51" spans="1:15" x14ac:dyDescent="0.25">
      <c r="A51" s="163"/>
      <c r="B51" s="128" t="s">
        <v>74</v>
      </c>
      <c r="C51" s="129">
        <f t="shared" si="6"/>
        <v>0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1"/>
    </row>
    <row r="52" spans="1:15" x14ac:dyDescent="0.25">
      <c r="A52" s="163"/>
      <c r="B52" s="128" t="s">
        <v>75</v>
      </c>
      <c r="C52" s="129">
        <f t="shared" si="6"/>
        <v>0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1"/>
    </row>
    <row r="53" spans="1:15" x14ac:dyDescent="0.25">
      <c r="A53" s="163"/>
      <c r="B53" s="128" t="s">
        <v>76</v>
      </c>
      <c r="C53" s="129">
        <f t="shared" si="6"/>
        <v>0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1"/>
    </row>
    <row r="54" spans="1:15" x14ac:dyDescent="0.25">
      <c r="A54" s="163"/>
      <c r="B54" s="128" t="s">
        <v>77</v>
      </c>
      <c r="C54" s="129">
        <f t="shared" si="6"/>
        <v>0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1"/>
    </row>
    <row r="55" spans="1:15" x14ac:dyDescent="0.25">
      <c r="A55" s="163"/>
      <c r="B55" s="128" t="s">
        <v>78</v>
      </c>
      <c r="C55" s="129">
        <f t="shared" si="6"/>
        <v>0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1"/>
    </row>
    <row r="56" spans="1:15" x14ac:dyDescent="0.25">
      <c r="A56" s="163"/>
      <c r="B56" s="128" t="s">
        <v>79</v>
      </c>
      <c r="C56" s="129">
        <f t="shared" si="6"/>
        <v>0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1"/>
    </row>
    <row r="57" spans="1:15" ht="15.75" thickBot="1" x14ac:dyDescent="0.3">
      <c r="A57" s="164"/>
      <c r="B57" s="132" t="s">
        <v>80</v>
      </c>
      <c r="C57" s="133">
        <f>C45+C46+C47+C48+C49+C50+C51+C52+C53+C54+C55+C56</f>
        <v>119268.16</v>
      </c>
      <c r="D57" s="133">
        <f t="shared" ref="D57:M57" si="7">D45+D46+D47+D48+D49+D50+D51+D52+D53+D54+D55+D56</f>
        <v>76957.399999999994</v>
      </c>
      <c r="E57" s="133">
        <f t="shared" si="7"/>
        <v>5293.2999999999993</v>
      </c>
      <c r="F57" s="133">
        <f t="shared" si="7"/>
        <v>0</v>
      </c>
      <c r="G57" s="133">
        <f t="shared" si="7"/>
        <v>1046.1600000000001</v>
      </c>
      <c r="H57" s="133">
        <f t="shared" si="7"/>
        <v>1982</v>
      </c>
      <c r="I57" s="133">
        <f t="shared" si="7"/>
        <v>3720</v>
      </c>
      <c r="J57" s="133">
        <f t="shared" si="7"/>
        <v>5600</v>
      </c>
      <c r="K57" s="133">
        <f t="shared" si="7"/>
        <v>1193.5</v>
      </c>
      <c r="L57" s="133">
        <f t="shared" si="7"/>
        <v>4465</v>
      </c>
      <c r="M57" s="134">
        <f t="shared" si="7"/>
        <v>19010.8</v>
      </c>
    </row>
  </sheetData>
  <mergeCells count="4">
    <mergeCell ref="A6:A18"/>
    <mergeCell ref="A19:A31"/>
    <mergeCell ref="A32:A44"/>
    <mergeCell ref="A45:A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Pagesat Janar-Mars 2022</vt:lpstr>
      <vt:lpstr>Pranimet Janar-Mars 2022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2022-05-12T11:08:05Z</dcterms:modified>
</cp:coreProperties>
</file>