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Sheet1!$A$1:$N$46</definedName>
  </definedNames>
  <calcPr calcId="152511"/>
</workbook>
</file>

<file path=xl/calcChain.xml><?xml version="1.0" encoding="utf-8"?>
<calcChain xmlns="http://schemas.openxmlformats.org/spreadsheetml/2006/main">
  <c r="L36" i="1" l="1"/>
  <c r="M26" i="1"/>
  <c r="L26" i="1"/>
  <c r="K31" i="1"/>
  <c r="N31" i="1" s="1"/>
  <c r="K32" i="1"/>
  <c r="N32" i="1" s="1"/>
  <c r="K33" i="1"/>
  <c r="N33" i="1" s="1"/>
  <c r="K34" i="1"/>
  <c r="N34" i="1" s="1"/>
  <c r="K35" i="1"/>
  <c r="N35" i="1" s="1"/>
  <c r="K30" i="1"/>
  <c r="N30" i="1" s="1"/>
  <c r="K4" i="1"/>
  <c r="N4" i="1" s="1"/>
  <c r="K5" i="1"/>
  <c r="N5" i="1" s="1"/>
  <c r="K6" i="1"/>
  <c r="N6" i="1" s="1"/>
  <c r="K7" i="1"/>
  <c r="N7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N18" i="1" s="1"/>
  <c r="K19" i="1"/>
  <c r="N19" i="1" s="1"/>
  <c r="K20" i="1"/>
  <c r="N20" i="1" s="1"/>
  <c r="K21" i="1"/>
  <c r="N21" i="1" s="1"/>
  <c r="K22" i="1"/>
  <c r="N22" i="1" s="1"/>
  <c r="K23" i="1"/>
  <c r="N23" i="1" s="1"/>
  <c r="K24" i="1"/>
  <c r="N24" i="1" s="1"/>
  <c r="K25" i="1"/>
  <c r="N25" i="1" s="1"/>
  <c r="K3" i="1"/>
  <c r="N3" i="1" s="1"/>
  <c r="K36" i="1" l="1"/>
  <c r="K26" i="1"/>
  <c r="N36" i="1"/>
  <c r="N26" i="1"/>
</calcChain>
</file>

<file path=xl/sharedStrings.xml><?xml version="1.0" encoding="utf-8"?>
<sst xmlns="http://schemas.openxmlformats.org/spreadsheetml/2006/main" count="241" uniqueCount="98">
  <si>
    <t xml:space="preserve">Lista e shfrytëzuesve të pronës (Objekteve) komunale 2020    </t>
  </si>
  <si>
    <t>NR</t>
  </si>
  <si>
    <t>Emri / Mbiemri</t>
  </si>
  <si>
    <t>Nr.Personal</t>
  </si>
  <si>
    <t>Zona Kadastrale</t>
  </si>
  <si>
    <t>Parcela - Objketi Nr.</t>
  </si>
  <si>
    <t>Rruga</t>
  </si>
  <si>
    <t>Shfrytezimi aktual</t>
  </si>
  <si>
    <t>Sip/m²</t>
  </si>
  <si>
    <t>Muhamet Dernjani</t>
  </si>
  <si>
    <t xml:space="preserve"> Hani I Elezit</t>
  </si>
  <si>
    <t xml:space="preserve"> 137-1</t>
  </si>
  <si>
    <t>Nuri Bushi</t>
  </si>
  <si>
    <t xml:space="preserve"> Lokal arfarist</t>
  </si>
  <si>
    <t xml:space="preserve"> 21.50 m²</t>
  </si>
  <si>
    <t>Bedri Bushi</t>
  </si>
  <si>
    <t xml:space="preserve"> Banes</t>
  </si>
  <si>
    <t xml:space="preserve">  52.80 m² </t>
  </si>
  <si>
    <t xml:space="preserve"> 80.60 m² </t>
  </si>
  <si>
    <t>Muhamed Suma</t>
  </si>
  <si>
    <t xml:space="preserve"> 58.55 m² </t>
  </si>
  <si>
    <t>Valon Berisha</t>
  </si>
  <si>
    <t xml:space="preserve">98.45 m² </t>
  </si>
  <si>
    <t>Fadil Curri</t>
  </si>
  <si>
    <t xml:space="preserve">Lista e shfrytëzuesve të pronës (tokës) komunale 2020    </t>
  </si>
  <si>
    <t>Agip Sopa</t>
  </si>
  <si>
    <t xml:space="preserve"> 151-1</t>
  </si>
  <si>
    <t>Deshmoret e Kombit</t>
  </si>
  <si>
    <t xml:space="preserve"> 47.80 m²</t>
  </si>
  <si>
    <t>Avdush Kalisi</t>
  </si>
  <si>
    <t>deshmoret e Kombit</t>
  </si>
  <si>
    <t xml:space="preserve"> 49.70 m²</t>
  </si>
  <si>
    <t>Avdilhaser Meliqi</t>
  </si>
  <si>
    <t xml:space="preserve"> Terase (verandë)</t>
  </si>
  <si>
    <t xml:space="preserve"> 29.40 m²</t>
  </si>
  <si>
    <t>Berhan Shkreta</t>
  </si>
  <si>
    <t xml:space="preserve"> 51 m²</t>
  </si>
  <si>
    <t xml:space="preserve"> 26.90 m²</t>
  </si>
  <si>
    <t>Braim Curi</t>
  </si>
  <si>
    <t xml:space="preserve"> Garazh</t>
  </si>
  <si>
    <t xml:space="preserve"> 20 m²</t>
  </si>
  <si>
    <t>Ejup Kaloshi</t>
  </si>
  <si>
    <t xml:space="preserve"> 186-3</t>
  </si>
  <si>
    <t>Isa Berisha</t>
  </si>
  <si>
    <t xml:space="preserve"> 15 m²</t>
  </si>
  <si>
    <t>Hasllan Shkreta</t>
  </si>
  <si>
    <t>Ibraim Bushi</t>
  </si>
  <si>
    <t xml:space="preserve"> 9 m²</t>
  </si>
  <si>
    <t>Ilmi Axhami</t>
  </si>
  <si>
    <t xml:space="preserve"> 29 m²</t>
  </si>
  <si>
    <t>Jakup Kaloshi</t>
  </si>
  <si>
    <t xml:space="preserve"> 49.40 m²</t>
  </si>
  <si>
    <t>Kjamuran Berisha</t>
  </si>
  <si>
    <t xml:space="preserve"> 14 m²</t>
  </si>
  <si>
    <t>Mujadin Kadri</t>
  </si>
  <si>
    <t xml:space="preserve"> 188-0</t>
  </si>
  <si>
    <t xml:space="preserve"> 32.40 m²</t>
  </si>
  <si>
    <t>Mexhide Bela</t>
  </si>
  <si>
    <t xml:space="preserve"> 22.80 m²</t>
  </si>
  <si>
    <t>Nexhmedin Daci</t>
  </si>
  <si>
    <t>Naim Axhami</t>
  </si>
  <si>
    <t xml:space="preserve"> 21.70 m²</t>
  </si>
  <si>
    <t>Remzi Kaloshi</t>
  </si>
  <si>
    <t xml:space="preserve"> Lokal afarist </t>
  </si>
  <si>
    <t xml:space="preserve"> 45 m²</t>
  </si>
  <si>
    <t>Shaip Curri</t>
  </si>
  <si>
    <t>Shaban Kuka</t>
  </si>
  <si>
    <t xml:space="preserve"> 19 m²</t>
  </si>
  <si>
    <t>Valon Topojani</t>
  </si>
  <si>
    <t xml:space="preserve"> 16 m²</t>
  </si>
  <si>
    <t>Xhelil Suma</t>
  </si>
  <si>
    <t>Xheladin Bushi</t>
  </si>
  <si>
    <t xml:space="preserve"> 12.50 m²</t>
  </si>
  <si>
    <t>Zelqif Berisha</t>
  </si>
  <si>
    <t>Nr</t>
  </si>
  <si>
    <t>çmimi m²</t>
  </si>
  <si>
    <t>Borxhet deri 31.12.2019</t>
  </si>
  <si>
    <t xml:space="preserve"> 81 m²</t>
  </si>
  <si>
    <r>
      <t xml:space="preserve">0.60 </t>
    </r>
    <r>
      <rPr>
        <sz val="11"/>
        <color theme="1"/>
        <rFont val="Calibri"/>
        <family val="2"/>
      </rPr>
      <t>€ /mujore</t>
    </r>
  </si>
  <si>
    <r>
      <t xml:space="preserve">2 </t>
    </r>
    <r>
      <rPr>
        <sz val="11"/>
        <color theme="1"/>
        <rFont val="Calibri"/>
        <family val="2"/>
      </rPr>
      <t xml:space="preserve">€ </t>
    </r>
    <r>
      <rPr>
        <sz val="11"/>
        <color theme="1"/>
        <rFont val="Calibri"/>
        <family val="2"/>
        <scheme val="minor"/>
      </rPr>
      <t>/vjetore</t>
    </r>
  </si>
  <si>
    <r>
      <t xml:space="preserve">2.50 </t>
    </r>
    <r>
      <rPr>
        <sz val="11"/>
        <color theme="1"/>
        <rFont val="Calibri"/>
        <family val="2"/>
      </rPr>
      <t xml:space="preserve">€ </t>
    </r>
    <r>
      <rPr>
        <sz val="11"/>
        <color theme="1"/>
        <rFont val="Calibri"/>
        <family val="2"/>
        <scheme val="minor"/>
      </rPr>
      <t>/mujore</t>
    </r>
  </si>
  <si>
    <r>
      <t xml:space="preserve">0.30 </t>
    </r>
    <r>
      <rPr>
        <sz val="11"/>
        <color theme="1"/>
        <rFont val="Calibri"/>
        <family val="2"/>
      </rPr>
      <t>€ /mujore</t>
    </r>
  </si>
  <si>
    <t>Shuma totale vjetore (Faturimi 2020)</t>
  </si>
  <si>
    <t xml:space="preserve">Lirim 50% në bazë të vendimit të kuvendit komunal </t>
  </si>
  <si>
    <t xml:space="preserve">Lirim 50% në bazë të vendimit të Kuvendit Komunal </t>
  </si>
  <si>
    <t>Borxhet (Të arketueshme)</t>
  </si>
  <si>
    <t>Pagesat 2020</t>
  </si>
  <si>
    <t> 2001495707</t>
  </si>
  <si>
    <t> 1001490113</t>
  </si>
  <si>
    <t> 1004502198</t>
  </si>
  <si>
    <t> 1030918602</t>
  </si>
  <si>
    <t> 1004501841</t>
  </si>
  <si>
    <t xml:space="preserve">Gjithsejt:- </t>
  </si>
  <si>
    <t>Sevdije Kaloshi</t>
  </si>
  <si>
    <t xml:space="preserve"> 30.80 m²</t>
  </si>
  <si>
    <t>0.30 € /mujore</t>
  </si>
  <si>
    <t>0.60 € /mujore</t>
  </si>
  <si>
    <t>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</si>
</sst>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484]"/>
    <numFmt numFmtId="165" formatCode="_-* #,##0.00\ [$€-484]_-;\-* #,##0.00\ [$€-484]_-;_-* &quot;-&quot;??\ [$€-484]_-;_-@_-"/>
    <numFmt numFmtId="166" formatCode="_-* #,##0.00\ [$€-47E]_-;\-* #,##0.00\ [$€-47E]_-;_-* &quot;-&quot;??\ [$€-47E]_-;_-@_-"/>
    <numFmt numFmtId="167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</cellStyleXfs>
  <cellXfs count="84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/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right" vertical="center"/>
    </xf>
    <xf numFmtId="164" fontId="0" fillId="6" borderId="2" xfId="0" applyNumberFormat="1" applyFill="1" applyBorder="1" applyAlignment="1">
      <alignment horizontal="center" vertical="center"/>
    </xf>
    <xf numFmtId="165" fontId="0" fillId="6" borderId="2" xfId="0" applyNumberFormat="1" applyFill="1" applyBorder="1" applyAlignment="1">
      <alignment horizontal="center" vertical="center"/>
    </xf>
    <xf numFmtId="165" fontId="0" fillId="6" borderId="4" xfId="0" applyNumberForma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right" vertical="center"/>
    </xf>
    <xf numFmtId="164" fontId="4" fillId="6" borderId="2" xfId="1" applyNumberFormat="1" applyFont="1" applyFill="1" applyBorder="1" applyAlignment="1">
      <alignment horizontal="center" vertical="center"/>
    </xf>
    <xf numFmtId="165" fontId="9" fillId="6" borderId="2" xfId="2" applyNumberFormat="1" applyFill="1" applyBorder="1" applyAlignment="1">
      <alignment horizontal="center" vertical="center"/>
    </xf>
    <xf numFmtId="165" fontId="4" fillId="6" borderId="2" xfId="1" applyNumberFormat="1" applyFont="1" applyFill="1" applyBorder="1" applyAlignment="1">
      <alignment horizontal="center" vertical="center"/>
    </xf>
    <xf numFmtId="165" fontId="4" fillId="6" borderId="4" xfId="1" applyNumberFormat="1" applyFont="1" applyFill="1" applyBorder="1" applyAlignment="1">
      <alignment horizontal="center" vertical="center"/>
    </xf>
    <xf numFmtId="167" fontId="0" fillId="6" borderId="2" xfId="0" applyNumberFormat="1" applyFill="1" applyBorder="1" applyAlignment="1">
      <alignment horizontal="center" vertical="center"/>
    </xf>
    <xf numFmtId="167" fontId="0" fillId="6" borderId="4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right" vertical="center"/>
    </xf>
    <xf numFmtId="164" fontId="0" fillId="6" borderId="14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164" fontId="2" fillId="6" borderId="2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 vertical="center"/>
    </xf>
    <xf numFmtId="166" fontId="0" fillId="6" borderId="2" xfId="0" applyNumberFormat="1" applyFill="1" applyBorder="1" applyAlignment="1">
      <alignment horizontal="center" vertical="center"/>
    </xf>
    <xf numFmtId="165" fontId="0" fillId="6" borderId="4" xfId="0" applyNumberFormat="1" applyFill="1" applyBorder="1"/>
    <xf numFmtId="0" fontId="4" fillId="6" borderId="2" xfId="1" applyFont="1" applyFill="1" applyBorder="1" applyAlignment="1">
      <alignment horizontal="center"/>
    </xf>
    <xf numFmtId="0" fontId="4" fillId="6" borderId="2" xfId="1" applyFont="1" applyFill="1" applyBorder="1"/>
    <xf numFmtId="0" fontId="4" fillId="6" borderId="16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 wrapText="1"/>
    </xf>
    <xf numFmtId="164" fontId="4" fillId="6" borderId="2" xfId="1" applyNumberFormat="1" applyFont="1" applyFill="1" applyBorder="1" applyAlignment="1">
      <alignment horizontal="center"/>
    </xf>
    <xf numFmtId="165" fontId="4" fillId="6" borderId="2" xfId="1" applyNumberFormat="1" applyFont="1" applyFill="1" applyBorder="1" applyAlignment="1">
      <alignment horizontal="center"/>
    </xf>
    <xf numFmtId="166" fontId="4" fillId="6" borderId="2" xfId="1" applyNumberFormat="1" applyFont="1" applyFill="1" applyBorder="1" applyAlignment="1">
      <alignment horizontal="center" vertical="center"/>
    </xf>
    <xf numFmtId="165" fontId="4" fillId="6" borderId="4" xfId="1" applyNumberFormat="1" applyFont="1" applyFill="1" applyBorder="1"/>
    <xf numFmtId="0" fontId="2" fillId="6" borderId="2" xfId="0" applyFont="1" applyFill="1" applyBorder="1"/>
    <xf numFmtId="0" fontId="3" fillId="6" borderId="2" xfId="0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3" fillId="6" borderId="6" xfId="0" applyFont="1" applyFill="1" applyBorder="1" applyAlignment="1">
      <alignment horizontal="center"/>
    </xf>
    <xf numFmtId="164" fontId="2" fillId="6" borderId="14" xfId="0" applyNumberFormat="1" applyFont="1" applyFill="1" applyBorder="1" applyAlignment="1">
      <alignment horizontal="center"/>
    </xf>
    <xf numFmtId="164" fontId="4" fillId="6" borderId="14" xfId="0" applyNumberFormat="1" applyFont="1" applyFill="1" applyBorder="1" applyAlignment="1">
      <alignment horizontal="center"/>
    </xf>
    <xf numFmtId="165" fontId="2" fillId="6" borderId="14" xfId="0" applyNumberFormat="1" applyFont="1" applyFill="1" applyBorder="1" applyAlignment="1">
      <alignment horizontal="center"/>
    </xf>
    <xf numFmtId="166" fontId="0" fillId="6" borderId="14" xfId="0" applyNumberFormat="1" applyFill="1" applyBorder="1" applyAlignment="1">
      <alignment horizontal="center" vertical="center"/>
    </xf>
    <xf numFmtId="165" fontId="0" fillId="6" borderId="15" xfId="0" applyNumberFormat="1" applyFill="1" applyBorder="1"/>
    <xf numFmtId="0" fontId="0" fillId="6" borderId="0" xfId="0" applyFill="1"/>
    <xf numFmtId="0" fontId="6" fillId="7" borderId="18" xfId="0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165" fontId="6" fillId="7" borderId="12" xfId="0" applyNumberFormat="1" applyFont="1" applyFill="1" applyBorder="1" applyAlignment="1">
      <alignment horizontal="center"/>
    </xf>
    <xf numFmtId="165" fontId="6" fillId="7" borderId="1" xfId="0" applyNumberFormat="1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164" fontId="6" fillId="7" borderId="12" xfId="0" applyNumberFormat="1" applyFont="1" applyFill="1" applyBorder="1" applyAlignment="1">
      <alignment horizontal="center"/>
    </xf>
    <xf numFmtId="165" fontId="6" fillId="7" borderId="13" xfId="0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3">
    <cellStyle name="40% - Accent5" xfId="2" builtinId="47"/>
    <cellStyle name="60% - Accent3" xfId="1" builtinId="4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view="pageBreakPreview" zoomScaleNormal="100" zoomScaleSheetLayoutView="100" workbookViewId="0">
      <selection sqref="A1:N1"/>
    </sheetView>
  </sheetViews>
  <sheetFormatPr defaultRowHeight="15" x14ac:dyDescent="0.25"/>
  <cols>
    <col min="1" max="1" width="5.85546875" customWidth="1"/>
    <col min="2" max="2" width="17.5703125" customWidth="1"/>
    <col min="3" max="3" width="12.42578125" customWidth="1"/>
    <col min="4" max="4" width="12.85546875" customWidth="1"/>
    <col min="5" max="5" width="12.28515625" customWidth="1"/>
    <col min="6" max="6" width="12" customWidth="1"/>
    <col min="7" max="7" width="14.42578125" customWidth="1"/>
    <col min="8" max="8" width="10.42578125" customWidth="1"/>
    <col min="9" max="9" width="15.7109375" customWidth="1"/>
    <col min="10" max="10" width="15.42578125" customWidth="1"/>
    <col min="11" max="11" width="17.5703125" customWidth="1"/>
    <col min="12" max="12" width="12.5703125" customWidth="1"/>
    <col min="13" max="13" width="13" customWidth="1"/>
    <col min="14" max="14" width="14.140625" customWidth="1"/>
    <col min="16" max="16" width="16.140625" customWidth="1"/>
    <col min="17" max="17" width="11.7109375" bestFit="1" customWidth="1"/>
    <col min="18" max="18" width="11" bestFit="1" customWidth="1"/>
    <col min="20" max="20" width="16" customWidth="1"/>
  </cols>
  <sheetData>
    <row r="1" spans="1:15" ht="21" customHeight="1" x14ac:dyDescent="0.25">
      <c r="A1" s="81" t="s">
        <v>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5" ht="45" x14ac:dyDescent="0.2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75</v>
      </c>
      <c r="J2" s="8" t="s">
        <v>82</v>
      </c>
      <c r="K2" s="8" t="s">
        <v>84</v>
      </c>
      <c r="L2" s="8" t="s">
        <v>86</v>
      </c>
      <c r="M2" s="8" t="s">
        <v>76</v>
      </c>
      <c r="N2" s="9" t="s">
        <v>85</v>
      </c>
    </row>
    <row r="3" spans="1:15" ht="30" customHeight="1" x14ac:dyDescent="0.25">
      <c r="A3" s="1">
        <v>1</v>
      </c>
      <c r="B3" s="17" t="s">
        <v>25</v>
      </c>
      <c r="C3" s="17">
        <v>1012247504</v>
      </c>
      <c r="D3" s="17" t="s">
        <v>10</v>
      </c>
      <c r="E3" s="17" t="s">
        <v>26</v>
      </c>
      <c r="F3" s="18" t="s">
        <v>27</v>
      </c>
      <c r="G3" s="18" t="s">
        <v>13</v>
      </c>
      <c r="H3" s="19" t="s">
        <v>28</v>
      </c>
      <c r="I3" s="17" t="s">
        <v>78</v>
      </c>
      <c r="J3" s="20">
        <v>344.16</v>
      </c>
      <c r="K3" s="20">
        <f>J3/2</f>
        <v>172.08</v>
      </c>
      <c r="L3" s="21">
        <v>172.08</v>
      </c>
      <c r="M3" s="21">
        <v>0</v>
      </c>
      <c r="N3" s="22">
        <f>K3-L3+M3</f>
        <v>0</v>
      </c>
      <c r="O3" s="16"/>
    </row>
    <row r="4" spans="1:15" ht="30" customHeight="1" x14ac:dyDescent="0.25">
      <c r="A4" s="1">
        <v>2</v>
      </c>
      <c r="B4" s="17" t="s">
        <v>29</v>
      </c>
      <c r="C4" s="23">
        <v>1012247539</v>
      </c>
      <c r="D4" s="17" t="s">
        <v>10</v>
      </c>
      <c r="E4" s="17" t="s">
        <v>11</v>
      </c>
      <c r="F4" s="24" t="s">
        <v>30</v>
      </c>
      <c r="G4" s="18" t="s">
        <v>13</v>
      </c>
      <c r="H4" s="19" t="s">
        <v>31</v>
      </c>
      <c r="I4" s="17" t="s">
        <v>78</v>
      </c>
      <c r="J4" s="20">
        <v>357.84</v>
      </c>
      <c r="K4" s="20">
        <f t="shared" ref="K4:K25" si="0">J4/2</f>
        <v>178.92</v>
      </c>
      <c r="L4" s="21">
        <v>178.92</v>
      </c>
      <c r="M4" s="21">
        <v>0</v>
      </c>
      <c r="N4" s="22">
        <f t="shared" ref="N4:N25" si="1">K4-L4+M4</f>
        <v>0</v>
      </c>
      <c r="O4" s="16"/>
    </row>
    <row r="5" spans="1:15" ht="30" customHeight="1" x14ac:dyDescent="0.25">
      <c r="A5" s="1">
        <v>3</v>
      </c>
      <c r="B5" s="17" t="s">
        <v>32</v>
      </c>
      <c r="C5" s="17">
        <v>1012243827</v>
      </c>
      <c r="D5" s="17" t="s">
        <v>10</v>
      </c>
      <c r="E5" s="17" t="s">
        <v>11</v>
      </c>
      <c r="F5" s="18" t="s">
        <v>27</v>
      </c>
      <c r="G5" s="18" t="s">
        <v>33</v>
      </c>
      <c r="H5" s="19" t="s">
        <v>34</v>
      </c>
      <c r="I5" s="17" t="s">
        <v>81</v>
      </c>
      <c r="J5" s="20">
        <v>105.84</v>
      </c>
      <c r="K5" s="20">
        <f t="shared" si="0"/>
        <v>52.92</v>
      </c>
      <c r="L5" s="21">
        <v>52.92</v>
      </c>
      <c r="M5" s="21">
        <v>0</v>
      </c>
      <c r="N5" s="22">
        <f t="shared" si="1"/>
        <v>0</v>
      </c>
      <c r="O5" s="16"/>
    </row>
    <row r="6" spans="1:15" ht="30" customHeight="1" x14ac:dyDescent="0.25">
      <c r="A6" s="1">
        <v>4</v>
      </c>
      <c r="B6" s="25" t="s">
        <v>35</v>
      </c>
      <c r="C6" s="25">
        <v>1030919951</v>
      </c>
      <c r="D6" s="25" t="s">
        <v>10</v>
      </c>
      <c r="E6" s="25" t="s">
        <v>11</v>
      </c>
      <c r="F6" s="26" t="s">
        <v>27</v>
      </c>
      <c r="G6" s="26" t="s">
        <v>33</v>
      </c>
      <c r="H6" s="27" t="s">
        <v>36</v>
      </c>
      <c r="I6" s="26" t="s">
        <v>95</v>
      </c>
      <c r="J6" s="28">
        <v>183.6</v>
      </c>
      <c r="K6" s="28">
        <f t="shared" si="0"/>
        <v>91.8</v>
      </c>
      <c r="L6" s="29">
        <v>91.8</v>
      </c>
      <c r="M6" s="30">
        <v>0</v>
      </c>
      <c r="N6" s="31">
        <f t="shared" si="1"/>
        <v>0</v>
      </c>
      <c r="O6" s="16"/>
    </row>
    <row r="7" spans="1:15" ht="30" customHeight="1" x14ac:dyDescent="0.25">
      <c r="A7" s="1">
        <v>5</v>
      </c>
      <c r="B7" s="17" t="s">
        <v>35</v>
      </c>
      <c r="C7" s="17">
        <v>1030919951</v>
      </c>
      <c r="D7" s="17" t="s">
        <v>10</v>
      </c>
      <c r="E7" s="17" t="s">
        <v>11</v>
      </c>
      <c r="F7" s="18" t="s">
        <v>27</v>
      </c>
      <c r="G7" s="18" t="s">
        <v>33</v>
      </c>
      <c r="H7" s="19" t="s">
        <v>37</v>
      </c>
      <c r="I7" s="17" t="s">
        <v>81</v>
      </c>
      <c r="J7" s="20">
        <v>96.84</v>
      </c>
      <c r="K7" s="20">
        <f t="shared" si="0"/>
        <v>48.42</v>
      </c>
      <c r="L7" s="29">
        <v>48.42</v>
      </c>
      <c r="M7" s="21">
        <v>0</v>
      </c>
      <c r="N7" s="22">
        <f t="shared" si="1"/>
        <v>0</v>
      </c>
      <c r="O7" s="16"/>
    </row>
    <row r="8" spans="1:15" ht="30" customHeight="1" x14ac:dyDescent="0.25">
      <c r="A8" s="1">
        <v>6</v>
      </c>
      <c r="B8" s="17" t="s">
        <v>38</v>
      </c>
      <c r="C8" s="17">
        <v>1500192824</v>
      </c>
      <c r="D8" s="17" t="s">
        <v>10</v>
      </c>
      <c r="E8" s="17" t="s">
        <v>26</v>
      </c>
      <c r="F8" s="18" t="s">
        <v>27</v>
      </c>
      <c r="G8" s="18" t="s">
        <v>39</v>
      </c>
      <c r="H8" s="19" t="s">
        <v>40</v>
      </c>
      <c r="I8" s="17" t="s">
        <v>79</v>
      </c>
      <c r="J8" s="20">
        <v>40</v>
      </c>
      <c r="K8" s="20">
        <f t="shared" si="0"/>
        <v>20</v>
      </c>
      <c r="L8" s="21">
        <v>20</v>
      </c>
      <c r="M8" s="21">
        <v>0</v>
      </c>
      <c r="N8" s="22">
        <f t="shared" si="1"/>
        <v>0</v>
      </c>
      <c r="O8" s="16"/>
    </row>
    <row r="9" spans="1:15" ht="30" customHeight="1" x14ac:dyDescent="0.25">
      <c r="A9" s="1">
        <v>7</v>
      </c>
      <c r="B9" s="17" t="s">
        <v>41</v>
      </c>
      <c r="C9" s="17">
        <v>1006034167</v>
      </c>
      <c r="D9" s="17" t="s">
        <v>10</v>
      </c>
      <c r="E9" s="17" t="s">
        <v>42</v>
      </c>
      <c r="F9" s="18" t="s">
        <v>43</v>
      </c>
      <c r="G9" s="18" t="s">
        <v>13</v>
      </c>
      <c r="H9" s="19" t="s">
        <v>44</v>
      </c>
      <c r="I9" s="17" t="s">
        <v>78</v>
      </c>
      <c r="J9" s="20">
        <v>108</v>
      </c>
      <c r="K9" s="20">
        <f t="shared" si="0"/>
        <v>54</v>
      </c>
      <c r="L9" s="21">
        <v>104</v>
      </c>
      <c r="M9" s="21">
        <v>376.24</v>
      </c>
      <c r="N9" s="22">
        <f t="shared" si="1"/>
        <v>326.24</v>
      </c>
      <c r="O9" s="16"/>
    </row>
    <row r="10" spans="1:15" ht="30" customHeight="1" x14ac:dyDescent="0.25">
      <c r="A10" s="1">
        <v>8</v>
      </c>
      <c r="B10" s="17" t="s">
        <v>45</v>
      </c>
      <c r="C10" s="17">
        <v>1174880634</v>
      </c>
      <c r="D10" s="17" t="s">
        <v>10</v>
      </c>
      <c r="E10" s="17" t="s">
        <v>26</v>
      </c>
      <c r="F10" s="18" t="s">
        <v>27</v>
      </c>
      <c r="G10" s="18" t="s">
        <v>39</v>
      </c>
      <c r="H10" s="19" t="s">
        <v>40</v>
      </c>
      <c r="I10" s="17" t="s">
        <v>79</v>
      </c>
      <c r="J10" s="20">
        <v>40</v>
      </c>
      <c r="K10" s="20">
        <f t="shared" si="0"/>
        <v>20</v>
      </c>
      <c r="L10" s="21">
        <v>20</v>
      </c>
      <c r="M10" s="21">
        <v>0</v>
      </c>
      <c r="N10" s="22">
        <f t="shared" si="1"/>
        <v>0</v>
      </c>
      <c r="O10" s="16"/>
    </row>
    <row r="11" spans="1:15" ht="30" customHeight="1" x14ac:dyDescent="0.25">
      <c r="A11" s="1">
        <v>9</v>
      </c>
      <c r="B11" s="17" t="s">
        <v>46</v>
      </c>
      <c r="C11" s="17">
        <v>1012249019</v>
      </c>
      <c r="D11" s="17" t="s">
        <v>10</v>
      </c>
      <c r="E11" s="17" t="s">
        <v>26</v>
      </c>
      <c r="F11" s="18" t="s">
        <v>27</v>
      </c>
      <c r="G11" s="18" t="s">
        <v>13</v>
      </c>
      <c r="H11" s="19" t="s">
        <v>47</v>
      </c>
      <c r="I11" s="17" t="s">
        <v>78</v>
      </c>
      <c r="J11" s="20">
        <v>64.8</v>
      </c>
      <c r="K11" s="20">
        <f t="shared" si="0"/>
        <v>32.4</v>
      </c>
      <c r="L11" s="21">
        <v>178</v>
      </c>
      <c r="M11" s="21">
        <v>145.6</v>
      </c>
      <c r="N11" s="22">
        <f t="shared" si="1"/>
        <v>0</v>
      </c>
      <c r="O11" s="16"/>
    </row>
    <row r="12" spans="1:15" ht="30" customHeight="1" x14ac:dyDescent="0.25">
      <c r="A12" s="1">
        <v>10</v>
      </c>
      <c r="B12" s="17" t="s">
        <v>48</v>
      </c>
      <c r="C12" s="17">
        <v>1001499820</v>
      </c>
      <c r="D12" s="17" t="s">
        <v>10</v>
      </c>
      <c r="E12" s="17" t="s">
        <v>42</v>
      </c>
      <c r="F12" s="18" t="s">
        <v>43</v>
      </c>
      <c r="G12" s="18" t="s">
        <v>13</v>
      </c>
      <c r="H12" s="19" t="s">
        <v>49</v>
      </c>
      <c r="I12" s="17" t="s">
        <v>78</v>
      </c>
      <c r="J12" s="20">
        <v>208.79999999999998</v>
      </c>
      <c r="K12" s="20">
        <f t="shared" si="0"/>
        <v>104.39999999999999</v>
      </c>
      <c r="L12" s="21">
        <v>104.4</v>
      </c>
      <c r="M12" s="21">
        <v>2184.4</v>
      </c>
      <c r="N12" s="22">
        <f t="shared" si="1"/>
        <v>2184.4</v>
      </c>
      <c r="O12" s="16"/>
    </row>
    <row r="13" spans="1:15" ht="30" customHeight="1" x14ac:dyDescent="0.25">
      <c r="A13" s="1">
        <v>11</v>
      </c>
      <c r="B13" s="17" t="s">
        <v>50</v>
      </c>
      <c r="C13" s="17">
        <v>1006033349</v>
      </c>
      <c r="D13" s="17" t="s">
        <v>10</v>
      </c>
      <c r="E13" s="17" t="s">
        <v>42</v>
      </c>
      <c r="F13" s="18" t="s">
        <v>43</v>
      </c>
      <c r="G13" s="18" t="s">
        <v>13</v>
      </c>
      <c r="H13" s="19" t="s">
        <v>51</v>
      </c>
      <c r="I13" s="17" t="s">
        <v>78</v>
      </c>
      <c r="J13" s="20">
        <v>355.67999999999995</v>
      </c>
      <c r="K13" s="20">
        <f t="shared" si="0"/>
        <v>177.83999999999997</v>
      </c>
      <c r="L13" s="21">
        <v>227.84</v>
      </c>
      <c r="M13" s="21">
        <v>1605</v>
      </c>
      <c r="N13" s="22">
        <f>K13-L13+M13</f>
        <v>1555</v>
      </c>
      <c r="O13" s="16"/>
    </row>
    <row r="14" spans="1:15" ht="30" customHeight="1" x14ac:dyDescent="0.25">
      <c r="A14" s="1">
        <v>12</v>
      </c>
      <c r="B14" s="25" t="s">
        <v>52</v>
      </c>
      <c r="C14" s="25">
        <v>1006035465</v>
      </c>
      <c r="D14" s="25" t="s">
        <v>10</v>
      </c>
      <c r="E14" s="25" t="s">
        <v>26</v>
      </c>
      <c r="F14" s="26" t="s">
        <v>27</v>
      </c>
      <c r="G14" s="26" t="s">
        <v>13</v>
      </c>
      <c r="H14" s="27" t="s">
        <v>53</v>
      </c>
      <c r="I14" s="25" t="s">
        <v>96</v>
      </c>
      <c r="J14" s="28">
        <v>100.80000000000001</v>
      </c>
      <c r="K14" s="28">
        <f t="shared" si="0"/>
        <v>50.400000000000006</v>
      </c>
      <c r="L14" s="29">
        <v>50.4</v>
      </c>
      <c r="M14" s="30">
        <v>0</v>
      </c>
      <c r="N14" s="31">
        <f t="shared" si="1"/>
        <v>7.1054273576010019E-15</v>
      </c>
      <c r="O14" s="16"/>
    </row>
    <row r="15" spans="1:15" ht="30" customHeight="1" x14ac:dyDescent="0.25">
      <c r="A15" s="1">
        <v>13</v>
      </c>
      <c r="B15" s="17" t="s">
        <v>54</v>
      </c>
      <c r="C15" s="17">
        <v>1012245994</v>
      </c>
      <c r="D15" s="17" t="s">
        <v>10</v>
      </c>
      <c r="E15" s="17" t="s">
        <v>55</v>
      </c>
      <c r="F15" s="18" t="s">
        <v>43</v>
      </c>
      <c r="G15" s="18" t="s">
        <v>39</v>
      </c>
      <c r="H15" s="19" t="s">
        <v>56</v>
      </c>
      <c r="I15" s="17" t="s">
        <v>79</v>
      </c>
      <c r="J15" s="20">
        <v>64.8</v>
      </c>
      <c r="K15" s="20">
        <f t="shared" si="0"/>
        <v>32.4</v>
      </c>
      <c r="L15" s="21">
        <v>32.4</v>
      </c>
      <c r="M15" s="21">
        <v>0</v>
      </c>
      <c r="N15" s="22">
        <f t="shared" si="1"/>
        <v>0</v>
      </c>
      <c r="O15" s="16"/>
    </row>
    <row r="16" spans="1:15" ht="30" customHeight="1" x14ac:dyDescent="0.25">
      <c r="A16" s="1">
        <v>14</v>
      </c>
      <c r="B16" s="17" t="s">
        <v>57</v>
      </c>
      <c r="C16" s="17">
        <v>1001498203</v>
      </c>
      <c r="D16" s="17" t="s">
        <v>10</v>
      </c>
      <c r="E16" s="17" t="s">
        <v>11</v>
      </c>
      <c r="F16" s="18" t="s">
        <v>27</v>
      </c>
      <c r="G16" s="18" t="s">
        <v>13</v>
      </c>
      <c r="H16" s="19" t="s">
        <v>58</v>
      </c>
      <c r="I16" s="17" t="s">
        <v>78</v>
      </c>
      <c r="J16" s="20">
        <v>164.16</v>
      </c>
      <c r="K16" s="20">
        <f t="shared" si="0"/>
        <v>82.08</v>
      </c>
      <c r="L16" s="21">
        <v>82.08</v>
      </c>
      <c r="M16" s="21">
        <v>0</v>
      </c>
      <c r="N16" s="22">
        <f t="shared" si="1"/>
        <v>0</v>
      </c>
      <c r="O16" s="16"/>
    </row>
    <row r="17" spans="1:18" ht="30" customHeight="1" x14ac:dyDescent="0.25">
      <c r="A17" s="1">
        <v>15</v>
      </c>
      <c r="B17" s="17" t="s">
        <v>59</v>
      </c>
      <c r="C17" s="17">
        <v>2004434687</v>
      </c>
      <c r="D17" s="17" t="s">
        <v>10</v>
      </c>
      <c r="E17" s="17" t="s">
        <v>26</v>
      </c>
      <c r="F17" s="18" t="s">
        <v>27</v>
      </c>
      <c r="G17" s="18" t="s">
        <v>13</v>
      </c>
      <c r="H17" s="19" t="s">
        <v>94</v>
      </c>
      <c r="I17" s="17" t="s">
        <v>78</v>
      </c>
      <c r="J17" s="20">
        <v>221.76</v>
      </c>
      <c r="K17" s="20">
        <f t="shared" si="0"/>
        <v>110.88</v>
      </c>
      <c r="L17" s="21">
        <v>226.88</v>
      </c>
      <c r="M17" s="21">
        <v>116</v>
      </c>
      <c r="N17" s="22">
        <f t="shared" si="1"/>
        <v>0</v>
      </c>
      <c r="O17" s="16"/>
    </row>
    <row r="18" spans="1:18" ht="30" customHeight="1" x14ac:dyDescent="0.25">
      <c r="A18" s="1">
        <v>16</v>
      </c>
      <c r="B18" s="17" t="s">
        <v>60</v>
      </c>
      <c r="C18" s="17">
        <v>1004432823</v>
      </c>
      <c r="D18" s="17" t="s">
        <v>10</v>
      </c>
      <c r="E18" s="17" t="s">
        <v>26</v>
      </c>
      <c r="F18" s="18" t="s">
        <v>27</v>
      </c>
      <c r="G18" s="18" t="s">
        <v>13</v>
      </c>
      <c r="H18" s="19" t="s">
        <v>61</v>
      </c>
      <c r="I18" s="17" t="s">
        <v>78</v>
      </c>
      <c r="J18" s="20">
        <v>156.24</v>
      </c>
      <c r="K18" s="20">
        <f t="shared" si="0"/>
        <v>78.12</v>
      </c>
      <c r="L18" s="21">
        <v>78.12</v>
      </c>
      <c r="M18" s="21">
        <v>0</v>
      </c>
      <c r="N18" s="22">
        <f t="shared" si="1"/>
        <v>0</v>
      </c>
      <c r="O18" s="16"/>
    </row>
    <row r="19" spans="1:18" ht="30" customHeight="1" x14ac:dyDescent="0.25">
      <c r="A19" s="1">
        <v>17</v>
      </c>
      <c r="B19" s="17" t="s">
        <v>62</v>
      </c>
      <c r="C19" s="17">
        <v>1006034612</v>
      </c>
      <c r="D19" s="17" t="s">
        <v>10</v>
      </c>
      <c r="E19" s="17" t="s">
        <v>55</v>
      </c>
      <c r="F19" s="18" t="s">
        <v>43</v>
      </c>
      <c r="G19" s="18" t="s">
        <v>63</v>
      </c>
      <c r="H19" s="19" t="s">
        <v>64</v>
      </c>
      <c r="I19" s="17" t="s">
        <v>78</v>
      </c>
      <c r="J19" s="20">
        <v>324</v>
      </c>
      <c r="K19" s="20">
        <f t="shared" si="0"/>
        <v>162</v>
      </c>
      <c r="L19" s="32">
        <v>162</v>
      </c>
      <c r="M19" s="21">
        <v>288</v>
      </c>
      <c r="N19" s="22">
        <f t="shared" si="1"/>
        <v>288</v>
      </c>
      <c r="O19" s="16"/>
    </row>
    <row r="20" spans="1:18" ht="30" customHeight="1" x14ac:dyDescent="0.25">
      <c r="A20" s="1">
        <v>18</v>
      </c>
      <c r="B20" s="17" t="s">
        <v>65</v>
      </c>
      <c r="C20" s="17">
        <v>1004435806</v>
      </c>
      <c r="D20" s="17" t="s">
        <v>10</v>
      </c>
      <c r="E20" s="17" t="s">
        <v>11</v>
      </c>
      <c r="F20" s="18" t="s">
        <v>27</v>
      </c>
      <c r="G20" s="18" t="s">
        <v>13</v>
      </c>
      <c r="H20" s="19" t="s">
        <v>53</v>
      </c>
      <c r="I20" s="17" t="s">
        <v>78</v>
      </c>
      <c r="J20" s="20">
        <v>100.80000000000001</v>
      </c>
      <c r="K20" s="20">
        <f t="shared" si="0"/>
        <v>50.400000000000006</v>
      </c>
      <c r="L20" s="21">
        <v>50.4</v>
      </c>
      <c r="M20" s="21">
        <v>0</v>
      </c>
      <c r="N20" s="22">
        <f t="shared" si="1"/>
        <v>7.1054273576010019E-15</v>
      </c>
      <c r="O20" s="16"/>
    </row>
    <row r="21" spans="1:18" ht="30" customHeight="1" x14ac:dyDescent="0.25">
      <c r="A21" s="1">
        <v>19</v>
      </c>
      <c r="B21" s="17" t="s">
        <v>66</v>
      </c>
      <c r="C21" s="17">
        <v>1004433986</v>
      </c>
      <c r="D21" s="17" t="s">
        <v>10</v>
      </c>
      <c r="E21" s="17" t="s">
        <v>11</v>
      </c>
      <c r="F21" s="18" t="s">
        <v>27</v>
      </c>
      <c r="G21" s="18" t="s">
        <v>13</v>
      </c>
      <c r="H21" s="19" t="s">
        <v>67</v>
      </c>
      <c r="I21" s="17" t="s">
        <v>78</v>
      </c>
      <c r="J21" s="20">
        <v>136.80000000000001</v>
      </c>
      <c r="K21" s="20">
        <f t="shared" si="0"/>
        <v>68.400000000000006</v>
      </c>
      <c r="L21" s="21">
        <v>68.400000000000006</v>
      </c>
      <c r="M21" s="21">
        <v>0</v>
      </c>
      <c r="N21" s="22">
        <f t="shared" si="1"/>
        <v>0</v>
      </c>
      <c r="O21" s="16"/>
    </row>
    <row r="22" spans="1:18" ht="30" customHeight="1" x14ac:dyDescent="0.25">
      <c r="A22" s="1">
        <v>20</v>
      </c>
      <c r="B22" s="17" t="s">
        <v>68</v>
      </c>
      <c r="C22" s="17">
        <v>1175522405</v>
      </c>
      <c r="D22" s="17" t="s">
        <v>10</v>
      </c>
      <c r="E22" s="17" t="s">
        <v>11</v>
      </c>
      <c r="F22" s="18" t="s">
        <v>27</v>
      </c>
      <c r="G22" s="18" t="s">
        <v>13</v>
      </c>
      <c r="H22" s="19" t="s">
        <v>69</v>
      </c>
      <c r="I22" s="17" t="s">
        <v>78</v>
      </c>
      <c r="J22" s="20">
        <v>115.19999999999999</v>
      </c>
      <c r="K22" s="20">
        <f t="shared" si="0"/>
        <v>57.599999999999994</v>
      </c>
      <c r="L22" s="21">
        <v>57.6</v>
      </c>
      <c r="M22" s="21">
        <v>0</v>
      </c>
      <c r="N22" s="33">
        <f t="shared" si="1"/>
        <v>-7.1054273576010019E-15</v>
      </c>
      <c r="O22" s="16"/>
    </row>
    <row r="23" spans="1:18" ht="30" customHeight="1" x14ac:dyDescent="0.25">
      <c r="A23" s="1">
        <v>21</v>
      </c>
      <c r="B23" s="17" t="s">
        <v>70</v>
      </c>
      <c r="C23" s="17">
        <v>1004433005</v>
      </c>
      <c r="D23" s="17" t="s">
        <v>10</v>
      </c>
      <c r="E23" s="17" t="s">
        <v>26</v>
      </c>
      <c r="F23" s="18" t="s">
        <v>27</v>
      </c>
      <c r="G23" s="18" t="s">
        <v>13</v>
      </c>
      <c r="H23" s="19" t="s">
        <v>53</v>
      </c>
      <c r="I23" s="17" t="s">
        <v>78</v>
      </c>
      <c r="J23" s="20">
        <v>100.80000000000001</v>
      </c>
      <c r="K23" s="20">
        <f t="shared" si="0"/>
        <v>50.400000000000006</v>
      </c>
      <c r="L23" s="21">
        <v>50.4</v>
      </c>
      <c r="M23" s="21">
        <v>0</v>
      </c>
      <c r="N23" s="22">
        <f t="shared" si="1"/>
        <v>7.1054273576010019E-15</v>
      </c>
      <c r="O23" s="16"/>
    </row>
    <row r="24" spans="1:18" ht="30" customHeight="1" x14ac:dyDescent="0.25">
      <c r="A24" s="1">
        <v>22</v>
      </c>
      <c r="B24" s="17" t="s">
        <v>71</v>
      </c>
      <c r="C24" s="17">
        <v>1030793575</v>
      </c>
      <c r="D24" s="17" t="s">
        <v>10</v>
      </c>
      <c r="E24" s="17" t="s">
        <v>26</v>
      </c>
      <c r="F24" s="18" t="s">
        <v>27</v>
      </c>
      <c r="G24" s="18" t="s">
        <v>13</v>
      </c>
      <c r="H24" s="19" t="s">
        <v>72</v>
      </c>
      <c r="I24" s="17" t="s">
        <v>78</v>
      </c>
      <c r="J24" s="20">
        <v>90</v>
      </c>
      <c r="K24" s="20">
        <f t="shared" si="0"/>
        <v>45</v>
      </c>
      <c r="L24" s="21">
        <v>45</v>
      </c>
      <c r="M24" s="21">
        <v>0</v>
      </c>
      <c r="N24" s="22">
        <f t="shared" si="1"/>
        <v>0</v>
      </c>
      <c r="O24" s="16"/>
    </row>
    <row r="25" spans="1:18" ht="30" customHeight="1" thickBot="1" x14ac:dyDescent="0.3">
      <c r="A25" s="4">
        <v>23</v>
      </c>
      <c r="B25" s="34" t="s">
        <v>73</v>
      </c>
      <c r="C25" s="34">
        <v>1019569108</v>
      </c>
      <c r="D25" s="34" t="s">
        <v>10</v>
      </c>
      <c r="E25" s="34" t="s">
        <v>11</v>
      </c>
      <c r="F25" s="35" t="s">
        <v>12</v>
      </c>
      <c r="G25" s="35" t="s">
        <v>13</v>
      </c>
      <c r="H25" s="36" t="s">
        <v>77</v>
      </c>
      <c r="I25" s="34" t="s">
        <v>78</v>
      </c>
      <c r="J25" s="37">
        <v>583.20000000000005</v>
      </c>
      <c r="K25" s="37">
        <f t="shared" si="0"/>
        <v>291.60000000000002</v>
      </c>
      <c r="L25" s="38">
        <v>1047.8</v>
      </c>
      <c r="M25" s="38">
        <v>756.2</v>
      </c>
      <c r="N25" s="39">
        <f t="shared" si="1"/>
        <v>0</v>
      </c>
      <c r="O25" s="16"/>
    </row>
    <row r="26" spans="1:18" ht="28.5" customHeight="1" thickBot="1" x14ac:dyDescent="0.3">
      <c r="J26" s="73" t="s">
        <v>92</v>
      </c>
      <c r="K26" s="74">
        <f>K3+K4+K5+K6+K7+K8+K9+K10+K11+K12+K13+K14+K15+K16+K17+K18+K19+K20+K21+K22+K23+K24+K25</f>
        <v>2032.06</v>
      </c>
      <c r="L26" s="71">
        <f>SUM(L3:L25)</f>
        <v>3149.8599999999997</v>
      </c>
      <c r="M26" s="71">
        <f>M3+M4+M5+M6+M7+M8+M9+M10+M11+M12+M13+M14+M15+M16+M17+M18+M19+M20+M21+M22+M23+M24+M25</f>
        <v>5471.44</v>
      </c>
      <c r="N26" s="75">
        <f>N3+N4+N5+N6+N7+N8+N9+N10+N11+N12+N13+N14+N15+N16+N17+N18+N19+N20+N21+N22+N23+N24+N25</f>
        <v>4353.6400000000003</v>
      </c>
    </row>
    <row r="27" spans="1:18" ht="28.5" customHeight="1" thickBot="1" x14ac:dyDescent="0.3">
      <c r="L27" s="5" t="s">
        <v>97</v>
      </c>
      <c r="P27" s="15"/>
      <c r="R27" s="16"/>
    </row>
    <row r="28" spans="1:18" ht="21.75" customHeight="1" thickBot="1" x14ac:dyDescent="0.4">
      <c r="A28" s="77" t="s">
        <v>0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9"/>
      <c r="M28" s="78"/>
      <c r="N28" s="80"/>
    </row>
    <row r="29" spans="1:18" ht="45" x14ac:dyDescent="0.25">
      <c r="A29" s="10" t="s">
        <v>74</v>
      </c>
      <c r="B29" s="11" t="s">
        <v>2</v>
      </c>
      <c r="C29" s="11" t="s">
        <v>3</v>
      </c>
      <c r="D29" s="12" t="s">
        <v>4</v>
      </c>
      <c r="E29" s="12" t="s">
        <v>5</v>
      </c>
      <c r="F29" s="12" t="s">
        <v>6</v>
      </c>
      <c r="G29" s="12" t="s">
        <v>7</v>
      </c>
      <c r="H29" s="12" t="s">
        <v>8</v>
      </c>
      <c r="I29" s="12" t="s">
        <v>75</v>
      </c>
      <c r="J29" s="12" t="s">
        <v>82</v>
      </c>
      <c r="K29" s="13" t="s">
        <v>83</v>
      </c>
      <c r="L29" s="12" t="s">
        <v>86</v>
      </c>
      <c r="M29" s="12" t="s">
        <v>76</v>
      </c>
      <c r="N29" s="14" t="s">
        <v>85</v>
      </c>
      <c r="P29" s="15"/>
      <c r="Q29" s="15"/>
    </row>
    <row r="30" spans="1:18" ht="20.100000000000001" customHeight="1" x14ac:dyDescent="0.25">
      <c r="A30" s="2">
        <v>1</v>
      </c>
      <c r="B30" s="40" t="s">
        <v>9</v>
      </c>
      <c r="C30" s="40">
        <v>1005348362</v>
      </c>
      <c r="D30" s="41" t="s">
        <v>10</v>
      </c>
      <c r="E30" s="40" t="s">
        <v>11</v>
      </c>
      <c r="F30" s="42" t="s">
        <v>12</v>
      </c>
      <c r="G30" s="40" t="s">
        <v>13</v>
      </c>
      <c r="H30" s="40" t="s">
        <v>14</v>
      </c>
      <c r="I30" s="17" t="s">
        <v>80</v>
      </c>
      <c r="J30" s="43">
        <v>645</v>
      </c>
      <c r="K30" s="44">
        <f>J30/2</f>
        <v>322.5</v>
      </c>
      <c r="L30" s="45">
        <v>822.5</v>
      </c>
      <c r="M30" s="46">
        <v>4859.92</v>
      </c>
      <c r="N30" s="47">
        <f t="shared" ref="N30:N35" si="2">K30+M30-L30</f>
        <v>4359.92</v>
      </c>
    </row>
    <row r="31" spans="1:18" ht="20.100000000000001" customHeight="1" x14ac:dyDescent="0.25">
      <c r="A31" s="2">
        <v>2</v>
      </c>
      <c r="B31" s="48" t="s">
        <v>15</v>
      </c>
      <c r="C31" s="49" t="s">
        <v>87</v>
      </c>
      <c r="D31" s="50" t="s">
        <v>10</v>
      </c>
      <c r="E31" s="48" t="s">
        <v>11</v>
      </c>
      <c r="F31" s="51" t="s">
        <v>12</v>
      </c>
      <c r="G31" s="48" t="s">
        <v>16</v>
      </c>
      <c r="H31" s="48" t="s">
        <v>17</v>
      </c>
      <c r="I31" s="25" t="s">
        <v>95</v>
      </c>
      <c r="J31" s="52">
        <v>190.08</v>
      </c>
      <c r="K31" s="52">
        <f t="shared" ref="K31:K35" si="3">J31/2</f>
        <v>95.04</v>
      </c>
      <c r="L31" s="53">
        <v>95.04</v>
      </c>
      <c r="M31" s="54">
        <v>0</v>
      </c>
      <c r="N31" s="55">
        <f t="shared" si="2"/>
        <v>0</v>
      </c>
    </row>
    <row r="32" spans="1:18" ht="20.100000000000001" customHeight="1" x14ac:dyDescent="0.25">
      <c r="A32" s="2">
        <v>3</v>
      </c>
      <c r="B32" s="40" t="s">
        <v>93</v>
      </c>
      <c r="C32" s="56" t="s">
        <v>88</v>
      </c>
      <c r="D32" s="41" t="s">
        <v>10</v>
      </c>
      <c r="E32" s="40" t="s">
        <v>11</v>
      </c>
      <c r="F32" s="42" t="s">
        <v>12</v>
      </c>
      <c r="G32" s="40" t="s">
        <v>16</v>
      </c>
      <c r="H32" s="57" t="s">
        <v>18</v>
      </c>
      <c r="I32" s="17" t="s">
        <v>81</v>
      </c>
      <c r="J32" s="43">
        <v>290.16000000000003</v>
      </c>
      <c r="K32" s="44">
        <f t="shared" si="3"/>
        <v>145.08000000000001</v>
      </c>
      <c r="L32" s="58">
        <v>144.1</v>
      </c>
      <c r="M32" s="46">
        <v>0</v>
      </c>
      <c r="N32" s="47">
        <f t="shared" si="2"/>
        <v>0.98000000000001819</v>
      </c>
    </row>
    <row r="33" spans="1:18" ht="20.100000000000001" customHeight="1" x14ac:dyDescent="0.25">
      <c r="A33" s="2">
        <v>4</v>
      </c>
      <c r="B33" s="40" t="s">
        <v>19</v>
      </c>
      <c r="C33" s="56" t="s">
        <v>89</v>
      </c>
      <c r="D33" s="41" t="s">
        <v>10</v>
      </c>
      <c r="E33" s="40" t="s">
        <v>11</v>
      </c>
      <c r="F33" s="42" t="s">
        <v>12</v>
      </c>
      <c r="G33" s="40" t="s">
        <v>16</v>
      </c>
      <c r="H33" s="57" t="s">
        <v>20</v>
      </c>
      <c r="I33" s="17" t="s">
        <v>81</v>
      </c>
      <c r="J33" s="43">
        <v>210.78</v>
      </c>
      <c r="K33" s="44">
        <f t="shared" si="3"/>
        <v>105.39</v>
      </c>
      <c r="L33" s="58">
        <v>105.39</v>
      </c>
      <c r="M33" s="46">
        <v>0</v>
      </c>
      <c r="N33" s="47">
        <f>K33+M33-L33</f>
        <v>0</v>
      </c>
    </row>
    <row r="34" spans="1:18" ht="20.100000000000001" customHeight="1" x14ac:dyDescent="0.25">
      <c r="A34" s="2">
        <v>5</v>
      </c>
      <c r="B34" s="40" t="s">
        <v>21</v>
      </c>
      <c r="C34" s="56" t="s">
        <v>90</v>
      </c>
      <c r="D34" s="41" t="s">
        <v>10</v>
      </c>
      <c r="E34" s="40" t="s">
        <v>11</v>
      </c>
      <c r="F34" s="42" t="s">
        <v>12</v>
      </c>
      <c r="G34" s="40" t="s">
        <v>16</v>
      </c>
      <c r="H34" s="57" t="s">
        <v>22</v>
      </c>
      <c r="I34" s="17" t="s">
        <v>81</v>
      </c>
      <c r="J34" s="43">
        <v>354.42</v>
      </c>
      <c r="K34" s="52">
        <f t="shared" si="3"/>
        <v>177.21</v>
      </c>
      <c r="L34" s="53">
        <v>177.21</v>
      </c>
      <c r="M34" s="54">
        <v>0</v>
      </c>
      <c r="N34" s="55">
        <f t="shared" si="2"/>
        <v>0</v>
      </c>
    </row>
    <row r="35" spans="1:18" ht="20.100000000000001" customHeight="1" thickBot="1" x14ac:dyDescent="0.3">
      <c r="A35" s="3">
        <v>6</v>
      </c>
      <c r="B35" s="40" t="s">
        <v>23</v>
      </c>
      <c r="C35" s="56" t="s">
        <v>91</v>
      </c>
      <c r="D35" s="59" t="s">
        <v>10</v>
      </c>
      <c r="E35" s="60" t="s">
        <v>11</v>
      </c>
      <c r="F35" s="61" t="s">
        <v>12</v>
      </c>
      <c r="G35" s="60" t="s">
        <v>16</v>
      </c>
      <c r="H35" s="62" t="s">
        <v>18</v>
      </c>
      <c r="I35" s="34" t="s">
        <v>81</v>
      </c>
      <c r="J35" s="63">
        <v>290.16000000000003</v>
      </c>
      <c r="K35" s="64">
        <f t="shared" si="3"/>
        <v>145.08000000000001</v>
      </c>
      <c r="L35" s="65">
        <v>145.08000000000001</v>
      </c>
      <c r="M35" s="66">
        <v>0</v>
      </c>
      <c r="N35" s="67">
        <f t="shared" si="2"/>
        <v>0</v>
      </c>
      <c r="Q35" s="15"/>
      <c r="R35" s="15"/>
    </row>
    <row r="36" spans="1:18" ht="20.100000000000001" customHeight="1" thickBot="1" x14ac:dyDescent="0.3">
      <c r="B36" s="68"/>
      <c r="C36" s="68"/>
      <c r="D36" s="68"/>
      <c r="E36" s="68"/>
      <c r="F36" s="68"/>
      <c r="G36" s="68"/>
      <c r="H36" s="68"/>
      <c r="I36" s="68"/>
      <c r="J36" s="69" t="s">
        <v>92</v>
      </c>
      <c r="K36" s="70">
        <f>K30+K31+K32+K33+K34+K35</f>
        <v>990.30000000000007</v>
      </c>
      <c r="L36" s="71">
        <f>L30+L31+L32+L33+L34+L35</f>
        <v>1489.32</v>
      </c>
      <c r="M36" s="71">
        <v>4859.92</v>
      </c>
      <c r="N36" s="72">
        <f>N30+N31+N32+N33+N34+N35</f>
        <v>4360.8999999999996</v>
      </c>
      <c r="Q36" s="16"/>
    </row>
    <row r="38" spans="1:18" x14ac:dyDescent="0.25">
      <c r="G38" s="5"/>
    </row>
    <row r="43" spans="1:18" x14ac:dyDescent="0.25">
      <c r="L43" s="76"/>
    </row>
    <row r="44" spans="1:18" x14ac:dyDescent="0.25">
      <c r="L44" s="76"/>
    </row>
    <row r="45" spans="1:18" x14ac:dyDescent="0.25">
      <c r="L45" s="5"/>
    </row>
  </sheetData>
  <mergeCells count="2">
    <mergeCell ref="A28:N28"/>
    <mergeCell ref="A1:N1"/>
  </mergeCells>
  <pageMargins left="0.7" right="0.7" top="0.75" bottom="0.75" header="0.3" footer="0.3"/>
  <pageSetup paperSize="9" scale="55" orientation="landscape" r:id="rId1"/>
  <rowBreaks count="1" manualBreakCount="1">
    <brk id="2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2021-04-28T10:10:19Z</cp:lastPrinted>
  <dcterms:created xsi:type="dcterms:W3CDTF">2020-02-25T19:44:09Z</dcterms:created>
  <dcterms:modified xsi:type="dcterms:W3CDTF">2021-05-05T09:40:08Z</dcterms:modified>
</cp:coreProperties>
</file>