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7545" tabRatio="782"/>
  </bookViews>
  <sheets>
    <sheet name="RAPORTI FINAN JAN-QERSH" sheetId="1" r:id="rId1"/>
    <sheet name="janar-qershor 2020" sheetId="2" r:id="rId2"/>
    <sheet name="krahasimi jan-qersh 2020-19" sheetId="5" r:id="rId3"/>
    <sheet name="MALLRAT DHE SHERBIMET" sheetId="8" r:id="rId4"/>
    <sheet name="RAPORT I THV  jan-qersh 2020" sheetId="6" r:id="rId5"/>
    <sheet name="INVESTIME KAPITALE JAN-QER 2020" sheetId="7" r:id="rId6"/>
  </sheets>
  <calcPr calcId="152511"/>
</workbook>
</file>

<file path=xl/calcChain.xml><?xml version="1.0" encoding="utf-8"?>
<calcChain xmlns="http://schemas.openxmlformats.org/spreadsheetml/2006/main">
  <c r="D46" i="6" l="1"/>
  <c r="E46" i="6"/>
  <c r="C42" i="6"/>
  <c r="D42" i="6"/>
  <c r="E42" i="6"/>
  <c r="C37" i="6"/>
  <c r="E37" i="6"/>
  <c r="C35" i="6"/>
  <c r="D35" i="6"/>
  <c r="E35" i="6"/>
  <c r="C23" i="6"/>
  <c r="D23" i="6"/>
  <c r="E23" i="6"/>
  <c r="C20" i="6"/>
  <c r="D20" i="6"/>
  <c r="E20" i="6"/>
  <c r="C15" i="6"/>
  <c r="D15" i="6"/>
  <c r="D43" i="6" s="1"/>
  <c r="D47" i="6" s="1"/>
  <c r="E15" i="6"/>
  <c r="C12" i="6"/>
  <c r="C43" i="6" s="1"/>
  <c r="C47" i="6" s="1"/>
  <c r="D12" i="6"/>
  <c r="E12" i="6"/>
  <c r="E43" i="6" s="1"/>
  <c r="E47" i="6" s="1"/>
  <c r="G13" i="5"/>
  <c r="F13" i="5"/>
  <c r="H13" i="5" s="1"/>
  <c r="D13" i="5"/>
  <c r="C13" i="5"/>
  <c r="E12" i="5"/>
  <c r="H11" i="5"/>
  <c r="E11" i="5"/>
  <c r="H10" i="5"/>
  <c r="E10" i="5"/>
  <c r="H9" i="5"/>
  <c r="E9" i="5"/>
  <c r="H8" i="5"/>
  <c r="E8" i="5"/>
  <c r="H7" i="5"/>
  <c r="E7" i="5"/>
  <c r="E13" i="5" l="1"/>
</calcChain>
</file>

<file path=xl/sharedStrings.xml><?xml version="1.0" encoding="utf-8"?>
<sst xmlns="http://schemas.openxmlformats.org/spreadsheetml/2006/main" count="358" uniqueCount="227">
  <si>
    <t>Përshkrimi</t>
  </si>
  <si>
    <t>Buxheti Aktual</t>
  </si>
  <si>
    <t>E paalokuar</t>
  </si>
  <si>
    <t>A</t>
  </si>
  <si>
    <t>B</t>
  </si>
  <si>
    <t>C</t>
  </si>
  <si>
    <t>E</t>
  </si>
  <si>
    <t xml:space="preserve">          13 MALLRA DHE SHËRBIME</t>
  </si>
  <si>
    <t xml:space="preserve">          20 SUBVENCIONE DHE TRANSFERE</t>
  </si>
  <si>
    <t xml:space="preserve">          14 SHPENZIME KOMUNALE</t>
  </si>
  <si>
    <t xml:space="preserve">    21 TE HYRAT VETANAKE</t>
  </si>
  <si>
    <t xml:space="preserve">    32 GRANTE TJERA TE JASHTME</t>
  </si>
  <si>
    <t xml:space="preserve">    59 QEVERIA JAPONEZE</t>
  </si>
  <si>
    <t xml:space="preserve">    60 UN-HABITAT</t>
  </si>
  <si>
    <t xml:space="preserve">    61 QEVERIA ZVICRANE</t>
  </si>
  <si>
    <t xml:space="preserve">        94020 ARSIMI FILLOR </t>
  </si>
  <si>
    <t xml:space="preserve">        16035 ZYRA E KRYETARIT </t>
  </si>
  <si>
    <t xml:space="preserve">        16935 ZYRA E KUVENDIT KOMUNAL </t>
  </si>
  <si>
    <t xml:space="preserve">        75671 SHËRBIMET SOCIALE </t>
  </si>
  <si>
    <t xml:space="preserve">        95220 ARSIMI I MESËM </t>
  </si>
  <si>
    <t xml:space="preserve">        48035 ZHVILLIMI EKONOMIK </t>
  </si>
  <si>
    <t xml:space="preserve">        73044 ADMINISTRATA (SH)</t>
  </si>
  <si>
    <t xml:space="preserve">        92175 ADMINISTRATA (A)</t>
  </si>
  <si>
    <t>Alokimi</t>
  </si>
  <si>
    <t>Shpenzimi</t>
  </si>
  <si>
    <t>Totali i Përgjithshëm</t>
  </si>
  <si>
    <t xml:space="preserve">        16335 ADMINISTRATA DHE PERSONELI</t>
  </si>
  <si>
    <t>KESH</t>
  </si>
  <si>
    <t>Buxheti 2019</t>
  </si>
  <si>
    <t>Realizimi TM2</t>
  </si>
  <si>
    <t>%</t>
  </si>
  <si>
    <t>Mallra dhe shërbime</t>
  </si>
  <si>
    <t>Shpenzime komunale</t>
  </si>
  <si>
    <t>Subvencione dhe trans.</t>
  </si>
  <si>
    <t>Shpenzime kapitale</t>
  </si>
  <si>
    <t>TOTALI</t>
  </si>
  <si>
    <t>Nr</t>
  </si>
  <si>
    <t>4=2/1</t>
  </si>
  <si>
    <t>Certifikatat e lindjes</t>
  </si>
  <si>
    <t>Certifikatat e kurorëzimit</t>
  </si>
  <si>
    <t>Certifikatat e vdekjes</t>
  </si>
  <si>
    <t>Certifikata tjera ofiqarie</t>
  </si>
  <si>
    <t>Taksa administrative</t>
  </si>
  <si>
    <t>I</t>
  </si>
  <si>
    <t>Taksë për regjistrim të automjeteve</t>
  </si>
  <si>
    <t>II</t>
  </si>
  <si>
    <t>Të hyrat nga reklamimet publike</t>
  </si>
  <si>
    <t>Licenca tjera për afarizëm</t>
  </si>
  <si>
    <t>Taksa tjera administrative</t>
  </si>
  <si>
    <t>Gjobat tjera</t>
  </si>
  <si>
    <t>III</t>
  </si>
  <si>
    <t xml:space="preserve">Shërbimet Publike                                 </t>
  </si>
  <si>
    <t>Licenca për pranim teknik të lokalit</t>
  </si>
  <si>
    <t>IV</t>
  </si>
  <si>
    <t xml:space="preserve">Zhvillimi Ekonomik                               </t>
  </si>
  <si>
    <t>Taksa komunale për leje ndërtimi</t>
  </si>
  <si>
    <t>Taksa komunale për demolim</t>
  </si>
  <si>
    <t>Taksë për bartjen e pronësisë</t>
  </si>
  <si>
    <t>Ndërrim destinimi i tokës</t>
  </si>
  <si>
    <t>Shërbime të ndryshme kadastrale</t>
  </si>
  <si>
    <t>Të Hyrat nga Konfiskimet</t>
  </si>
  <si>
    <t>Shfrytëzimi i pronës publike</t>
  </si>
  <si>
    <t>Gjobat nga inspektoriati</t>
  </si>
  <si>
    <t>V</t>
  </si>
  <si>
    <t>Participimet në Arsim</t>
  </si>
  <si>
    <t>VI</t>
  </si>
  <si>
    <t xml:space="preserve">Arsimi                                                    </t>
  </si>
  <si>
    <t>Taksa për shërbimet sociale</t>
  </si>
  <si>
    <t>Certifikata mjekësore</t>
  </si>
  <si>
    <t>Participimet në shëndetësi</t>
  </si>
  <si>
    <t>Inspektimi Higjeniko-Sanitar</t>
  </si>
  <si>
    <t>VII</t>
  </si>
  <si>
    <t xml:space="preserve">TË HYRAT DIREKTE  </t>
  </si>
  <si>
    <t>Të hyrat nga dënimet në trafik</t>
  </si>
  <si>
    <t>Të hyrat nga dënimet në gjykata</t>
  </si>
  <si>
    <t>TOTALI I PËRGJITHSHËM (A + B)</t>
  </si>
  <si>
    <t>Realizimi TM2 2019</t>
  </si>
  <si>
    <t>Të hyrat nga shitja e pasurisë</t>
  </si>
  <si>
    <t>Tatimi në pronë dhe në tokë</t>
  </si>
  <si>
    <t>TM2 2019</t>
  </si>
  <si>
    <t>Kodi</t>
  </si>
  <si>
    <t>Programi/përshkrimi</t>
  </si>
  <si>
    <t>10- BKK</t>
  </si>
  <si>
    <t>21- THV</t>
  </si>
  <si>
    <t>SHPENZIMET KAPITALE TOTALE</t>
  </si>
  <si>
    <t>Shërbimet publike dhe emergjenca</t>
  </si>
  <si>
    <t>Riparimi i rrugëve dhe trotuareve të Hanit të Elezit</t>
  </si>
  <si>
    <t>Fond për emergjencë</t>
  </si>
  <si>
    <t>Shtimi i kapaciteteve të ujit dhe rregullimi i rrjetit të ujësjellësit</t>
  </si>
  <si>
    <t>Planifikim urban dhe mjedisi</t>
  </si>
  <si>
    <t xml:space="preserve">Shtrimi me kubëza betoni i rrugicave nëpër zonat urbane të Hanit të Elezit </t>
  </si>
  <si>
    <t>Mjete të lira për bashkëinvestime</t>
  </si>
  <si>
    <t xml:space="preserve">Rregullimi i kanalizimeve  në lagjet e mbetura të zonës urbane të Hanit të Elezit </t>
  </si>
  <si>
    <t>Rregullimi i kanalizimeve  në lagjet e mbetura të zonave rurale të Hanit të Elezit (Rezhancë, Paldenicë, Gorancë, Dimcë, Lagja e re, Dermjak)</t>
  </si>
  <si>
    <t xml:space="preserve">Ndërtimi (rihapja, zgjërimi) dhe asfaltimi i rrugëve rurale në Han të Elezit         </t>
  </si>
  <si>
    <t>Asfaltimi i rrugës nga fshati Dermjak deri në fshatin Neqavcë</t>
  </si>
  <si>
    <t>Fond për hartimin e projekteve</t>
  </si>
  <si>
    <t>Ndërtimi i hallës së sportit</t>
  </si>
  <si>
    <t>Shëndetësia dhe Mirëqenia Sociale</t>
  </si>
  <si>
    <t>Autoambulancë për QKMF-në</t>
  </si>
  <si>
    <t>Ndërtimi i shtëpive dhe banesave për banim social</t>
  </si>
  <si>
    <t>Arsimi dhe shkenca</t>
  </si>
  <si>
    <t xml:space="preserve">Rregullimi i infrastrukturës shkollore </t>
  </si>
  <si>
    <t>Ndërtimi i sallave sportive në Paldenicë dhe Gorancë</t>
  </si>
  <si>
    <t>DREJTORIA PËR BUXHET DHE FINANCA</t>
  </si>
  <si>
    <t>Nr. 04/ 3718 /2020</t>
  </si>
  <si>
    <t>Data: 03/07/2020</t>
  </si>
  <si>
    <t>RAPORT FINANCIAR PËR PERIUDHËN JANAR-QERSHOR 2020</t>
  </si>
  <si>
    <t>HANI I ELEZIT, Korrik 2020</t>
  </si>
  <si>
    <t>Progresi ndaj planit ne %</t>
  </si>
  <si>
    <t>CAT / RESP / PCLASS / SUBCL</t>
  </si>
  <si>
    <t>A - B</t>
  </si>
  <si>
    <t xml:space="preserve">    10 BUXHETI</t>
  </si>
  <si>
    <t xml:space="preserve">      659 HANI I ELEZIT</t>
  </si>
  <si>
    <t xml:space="preserve">          11 PAGA DHE SHTESA</t>
  </si>
  <si>
    <t xml:space="preserve">          38 REZERVAT</t>
  </si>
  <si>
    <t xml:space="preserve">        16335 ADMINISTRATA DHE PERSON.</t>
  </si>
  <si>
    <t xml:space="preserve">        17535 BUXHET DHE FINANCA</t>
  </si>
  <si>
    <t xml:space="preserve">        18444 SHERBIMET PUB. DHE EMERGJ.</t>
  </si>
  <si>
    <t xml:space="preserve">          30 SHPENZIME KAPITALE</t>
  </si>
  <si>
    <t xml:space="preserve">        19675 ZYRA LOKALE E KOMUNITET. </t>
  </si>
  <si>
    <t xml:space="preserve">        47115 BUJQESIA DHE PYLLTARIA </t>
  </si>
  <si>
    <t xml:space="preserve">        66480 PLANIFIKIMI URBAN DHE MJED.</t>
  </si>
  <si>
    <t xml:space="preserve">        75050 SHËRBIMET E SHËND. PRIMARE</t>
  </si>
  <si>
    <t xml:space="preserve">        95220 ARSIMI I MESËM</t>
  </si>
  <si>
    <t xml:space="preserve">        18444 SHERBIMET PUBL. DHE EMERGJ.</t>
  </si>
  <si>
    <t xml:space="preserve">    22 TË HYRAT VETANAKE- 2018</t>
  </si>
  <si>
    <t xml:space="preserve">    49 EU-UNIONI EUROPIAN</t>
  </si>
  <si>
    <t xml:space="preserve">BUXHETI I KOMUNËS SIPAS DREJTORIVE DHE KATEGORIVE EKONOMIKE </t>
  </si>
  <si>
    <t>KRAHASIMI I PAGESAVE PËR PERIUDHËN JANAR-QERSHOR 2020/2019</t>
  </si>
  <si>
    <t>Buxheti 2020</t>
  </si>
  <si>
    <t>Paga dhe shtesa</t>
  </si>
  <si>
    <t>Rezervat</t>
  </si>
  <si>
    <t>PËRMBLEDHJE E MALLRAVE DHE SHËRBIMEVE</t>
  </si>
  <si>
    <t>PËRSHKRIMI</t>
  </si>
  <si>
    <t>TM2 2020</t>
  </si>
  <si>
    <t>KRAHASIMI 2020-2019</t>
  </si>
  <si>
    <t>SHUMA</t>
  </si>
  <si>
    <t>13130  -  SHPENZIMET E UDHËT. ZYRTARE BRENDA VENDIT</t>
  </si>
  <si>
    <t>13140  -  SHPENZIMET E UDHËT.  ZYRTARE JASHTË VENDIT</t>
  </si>
  <si>
    <t xml:space="preserve">                -  </t>
  </si>
  <si>
    <t>13142  -  MËDITJET E UDHËTIMIT ZYRTAR JASHTË VENDIT</t>
  </si>
  <si>
    <t xml:space="preserve">              -   </t>
  </si>
  <si>
    <t>13142  -  AKOMODIMI GJATË UDHËT. ZYRTAR JASHTË VENDIT</t>
  </si>
  <si>
    <t>13143  -  SHPENZIMET TJERA –UDHËT. ZYRT. JASHTË VENDIT</t>
  </si>
  <si>
    <t>13310  -  SHPENZIMET PËR INTERNET</t>
  </si>
  <si>
    <t>13320  -  SHPENZIMET E TELEFONISË MOBILE</t>
  </si>
  <si>
    <t>13330  -  SHPENZIMET POSTARE</t>
  </si>
  <si>
    <t>13420  -  SHËRBIMET E PËRFAQËSIMIT DHE AVOKATURËS</t>
  </si>
  <si>
    <t xml:space="preserve">               -  </t>
  </si>
  <si>
    <t>13430  -  SHËRBIME TË NDRYSHME SHËNDETËSORE</t>
  </si>
  <si>
    <t xml:space="preserve">               -   </t>
  </si>
  <si>
    <t>13440  -  SHËRBIME INTELEKTUALE DHE KËSHILLDHËNËSE</t>
  </si>
  <si>
    <t>- </t>
  </si>
  <si>
    <t>13460  -  SHËRBIME  KONTRAKTUESE TJERA</t>
  </si>
  <si>
    <t>13470  -  SHËRBIME TEKNIKE</t>
  </si>
  <si>
    <t>13480  -  SHPENZIMET PËR ANËTARËSIM</t>
  </si>
  <si>
    <t>13490  -  SHËRBIMET E VARRIMIT</t>
  </si>
  <si>
    <t>13501  -  MOBILJE ME PAK SE 1000€</t>
  </si>
  <si>
    <t>13610  -  FURNIZIME PËR ZYRË</t>
  </si>
  <si>
    <t>13620  -  FURNIZIM ME USHQIM DHE PIJE (JO DREKA ZYRT.)</t>
  </si>
  <si>
    <t>13630  -  FURNIZIME MJEKËSORE</t>
  </si>
  <si>
    <t>13640  -  FURNIZIME PASTRIMI</t>
  </si>
  <si>
    <t>13760  -  DRU</t>
  </si>
  <si>
    <t>13780  -  KARBURANT PËR VETURA</t>
  </si>
  <si>
    <t>13810  -  AVANC PËR PARA TE IMËT(PETTY CASH)</t>
  </si>
  <si>
    <t>13950  -  REGJISTRIMI I AUTOMJETEVE</t>
  </si>
  <si>
    <t>13951  -  SIGURIMI I AUTOMJETEVE</t>
  </si>
  <si>
    <t>14010  -  MIRËMBAJTJA  RIPARIMI I AUTOMJETEVE</t>
  </si>
  <si>
    <t>14020  -  MIRËMBAJTJA E NDËRTESAVE</t>
  </si>
  <si>
    <t>14023  -  MIRËMBAJTJA E SHKOLLAVE</t>
  </si>
  <si>
    <t>14032  -  MIRËMBAJTJA E AUTO RRUGËVE LOKALE</t>
  </si>
  <si>
    <t>14140  -  QIRAJA - MAKINERIA</t>
  </si>
  <si>
    <t>14210  -  REKLAMAT DHE KONKURSET</t>
  </si>
  <si>
    <t>14220  -  BOTIMET E PUBLIKIMEVE</t>
  </si>
  <si>
    <t>14310  -  DREKA ZYRTARE</t>
  </si>
  <si>
    <t>14410  -  SHPENZIME - VENDIMET E GJYKATAVE</t>
  </si>
  <si>
    <t>Planifikimi 2020</t>
  </si>
  <si>
    <t>Realizimi TM2 2020</t>
  </si>
  <si>
    <t>Progresi në % ndaj planit</t>
  </si>
  <si>
    <t>Taksa për verifikimin e dok. të ndryshme</t>
  </si>
  <si>
    <r>
      <t xml:space="preserve">Administrata e Përgjithshme </t>
    </r>
    <r>
      <rPr>
        <b/>
        <sz val="11"/>
        <color rgb="FF000000"/>
        <rFont val="Calibri"/>
        <family val="2"/>
      </rPr>
      <t xml:space="preserve">                     </t>
    </r>
  </si>
  <si>
    <t xml:space="preserve">Buxhet dhe Financa                              </t>
  </si>
  <si>
    <t xml:space="preserve">              -    </t>
  </si>
  <si>
    <t>Të hyrat nga ushtrimi i veprimt. afariste</t>
  </si>
  <si>
    <t>Taksë për legalizim të objekteve</t>
  </si>
  <si>
    <t xml:space="preserve">            -   </t>
  </si>
  <si>
    <t xml:space="preserve">     -  </t>
  </si>
  <si>
    <t xml:space="preserve"> -  </t>
  </si>
  <si>
    <t xml:space="preserve">Urbanizimi dhe Kadastri                        </t>
  </si>
  <si>
    <t xml:space="preserve"> - </t>
  </si>
  <si>
    <t xml:space="preserve">Shëndetësia dhe MS                            </t>
  </si>
  <si>
    <t xml:space="preserve">TË HYRAT INDIREKTE                        </t>
  </si>
  <si>
    <t>RAPORTI I TË HYRAVE VETANAKE PËR PERIUDHËN JANAR-QERSHOR 2020</t>
  </si>
  <si>
    <t>LISTA E PROJEKTEVE KAPITALE PËR PERIUDHËN JANAR-QERSHOR 2020</t>
  </si>
  <si>
    <t>22- THV të bartura</t>
  </si>
  <si>
    <t xml:space="preserve">59-60 Donacionet </t>
  </si>
  <si>
    <t>Total 2020</t>
  </si>
  <si>
    <t xml:space="preserve">TM2 Të shpenzuara </t>
  </si>
  <si>
    <t xml:space="preserve">        -   </t>
  </si>
  <si>
    <t xml:space="preserve">        </t>
  </si>
  <si>
    <t xml:space="preserve">       -   </t>
  </si>
  <si>
    <t>Ndriçimi publik në zonat urbane dhe rurale</t>
  </si>
  <si>
    <t>Rregullimi i krojeve publike nëpër vendbanime</t>
  </si>
  <si>
    <t>10,000 </t>
  </si>
  <si>
    <t>Shtrimi me kubëza betoni i rrugicave nëpër zonat  rurale të Hanit të Elezit (Gorancë, Krivenik, Paldenicë, Pustenik, Rezhancë, Seçishtë, Meliq, Dimcë, Lagja e re, Uji i Thartë)</t>
  </si>
  <si>
    <t xml:space="preserve">       </t>
  </si>
  <si>
    <t>Rregullimi i prockave dhe kanalizimeve atmosferike nëpër zonat urbane dhe rurale</t>
  </si>
  <si>
    <t xml:space="preserve">Fond për shpronësime </t>
  </si>
  <si>
    <t>Fasadimi i objekteve publike</t>
  </si>
  <si>
    <t xml:space="preserve">Gjelbërimi i disa hapësirave publike </t>
  </si>
  <si>
    <t xml:space="preserve">Ndërtimi i qendrës kulturore në Han të Elezit </t>
  </si>
  <si>
    <t>Rregullimi i shtratit të lumit lepec</t>
  </si>
  <si>
    <t>Rregullimi i deponimeve për hudhje të materialeve të ngurta</t>
  </si>
  <si>
    <t>Renovimi i shkollës se vjetër ne Krivenik</t>
  </si>
  <si>
    <t>Asfaltimi i rrugës Gorancë – Krivenik</t>
  </si>
  <si>
    <t xml:space="preserve">Meremetimi i pllakave përkujtimore dhe varrezave </t>
  </si>
  <si>
    <t>Pyllëzimi i zonave të zhveshura</t>
  </si>
  <si>
    <t>Ndërtimi i trotuareve për këmbësor në zonat urbane dhe rurale</t>
  </si>
  <si>
    <t>Ndërtimi i mureve mbrojtëse nëpër zona urbane dhe rurale</t>
  </si>
  <si>
    <t>Aksione të përbashkëta për mbrojtjen e mjedisit përmes përmirësimit të ujërave të zeza dhe sistemit të kanalizimit</t>
  </si>
  <si>
    <t xml:space="preserve">         -   </t>
  </si>
  <si>
    <t>Renovimi i objektit të QKMF-së</t>
  </si>
  <si>
    <t xml:space="preserve">Pajisja e kabineteve me mjete mësimore dhe laboratorike </t>
  </si>
  <si>
    <t>Rregullimi i terreneve sportive</t>
  </si>
  <si>
    <t>5,000 </t>
  </si>
  <si>
    <t>49,315 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</si>
</sst>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.5"/>
      <color theme="1"/>
      <name val="Times New Roman"/>
      <family val="1"/>
    </font>
    <font>
      <sz val="10.5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0.5"/>
      <color theme="1"/>
      <name val="Times New Roman"/>
      <family val="1"/>
    </font>
    <font>
      <b/>
      <sz val="10.5"/>
      <color rgb="FF000000"/>
      <name val="Times New Roman"/>
      <family val="1"/>
    </font>
    <font>
      <b/>
      <sz val="11"/>
      <color rgb="FF0D0D0D"/>
      <name val="Times New Roman"/>
      <family val="1"/>
    </font>
    <font>
      <b/>
      <sz val="10"/>
      <name val="Times New Roman"/>
      <family val="1"/>
    </font>
    <font>
      <u/>
      <sz val="11"/>
      <name val="Times New Roman"/>
      <family val="1"/>
    </font>
    <font>
      <sz val="18"/>
      <color rgb="FFC00000"/>
      <name val="Times New Roman"/>
      <family val="1"/>
    </font>
    <font>
      <sz val="25"/>
      <name val="Times New Roman"/>
      <family val="1"/>
    </font>
    <font>
      <b/>
      <sz val="20"/>
      <color rgb="FF17365D"/>
      <name val="Times New Roman"/>
      <family val="1"/>
    </font>
    <font>
      <b/>
      <sz val="12"/>
      <color rgb="FF365F91"/>
      <name val="Times New Roman"/>
      <family val="1"/>
    </font>
    <font>
      <sz val="11"/>
      <name val="Calibri"/>
      <family val="2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b/>
      <u/>
      <sz val="12"/>
      <color rgb="FF365F91"/>
      <name val="Times New Roman"/>
      <family val="1"/>
    </font>
    <font>
      <b/>
      <sz val="11"/>
      <color rgb="FF365F9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93CDDD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62">
    <xf numFmtId="0" fontId="0" fillId="0" borderId="0" xfId="0"/>
    <xf numFmtId="164" fontId="2" fillId="0" borderId="0" xfId="1" applyFont="1"/>
    <xf numFmtId="0" fontId="4" fillId="0" borderId="0" xfId="0" applyFont="1"/>
    <xf numFmtId="0" fontId="8" fillId="6" borderId="1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8" borderId="2" xfId="0" applyFont="1" applyFill="1" applyBorder="1" applyAlignment="1">
      <alignment horizontal="center" vertical="center"/>
    </xf>
    <xf numFmtId="0" fontId="0" fillId="0" borderId="8" xfId="0" applyBorder="1" applyAlignment="1"/>
    <xf numFmtId="0" fontId="0" fillId="0" borderId="7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5" fillId="0" borderId="13" xfId="0" applyFont="1" applyBorder="1"/>
    <xf numFmtId="0" fontId="17" fillId="0" borderId="0" xfId="0" applyFont="1" applyBorder="1"/>
    <xf numFmtId="0" fontId="5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6" fillId="0" borderId="0" xfId="0" applyFont="1" applyBorder="1"/>
    <xf numFmtId="0" fontId="0" fillId="0" borderId="15" xfId="0" applyBorder="1"/>
    <xf numFmtId="0" fontId="0" fillId="0" borderId="6" xfId="0" applyBorder="1"/>
    <xf numFmtId="0" fontId="0" fillId="0" borderId="16" xfId="0" applyBorder="1"/>
    <xf numFmtId="0" fontId="21" fillId="0" borderId="0" xfId="0" applyFont="1"/>
    <xf numFmtId="0" fontId="23" fillId="11" borderId="17" xfId="0" applyFont="1" applyFill="1" applyBorder="1" applyAlignment="1">
      <alignment horizontal="center" wrapText="1"/>
    </xf>
    <xf numFmtId="0" fontId="23" fillId="11" borderId="18" xfId="0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23" fillId="6" borderId="20" xfId="0" applyFont="1" applyFill="1" applyBorder="1" applyAlignment="1">
      <alignment horizontal="center" wrapText="1"/>
    </xf>
    <xf numFmtId="0" fontId="24" fillId="12" borderId="19" xfId="0" applyFont="1" applyFill="1" applyBorder="1" applyAlignment="1">
      <alignment wrapText="1"/>
    </xf>
    <xf numFmtId="10" fontId="23" fillId="12" borderId="20" xfId="0" applyNumberFormat="1" applyFont="1" applyFill="1" applyBorder="1" applyAlignment="1">
      <alignment horizontal="right" wrapText="1"/>
    </xf>
    <xf numFmtId="0" fontId="24" fillId="6" borderId="19" xfId="0" applyFont="1" applyFill="1" applyBorder="1" applyAlignment="1">
      <alignment wrapText="1"/>
    </xf>
    <xf numFmtId="10" fontId="23" fillId="6" borderId="20" xfId="0" applyNumberFormat="1" applyFont="1" applyFill="1" applyBorder="1" applyAlignment="1">
      <alignment horizontal="right" wrapText="1"/>
    </xf>
    <xf numFmtId="0" fontId="25" fillId="6" borderId="19" xfId="0" applyFont="1" applyFill="1" applyBorder="1" applyAlignment="1">
      <alignment wrapText="1"/>
    </xf>
    <xf numFmtId="0" fontId="25" fillId="6" borderId="21" xfId="0" applyFont="1" applyFill="1" applyBorder="1" applyAlignment="1">
      <alignment wrapText="1"/>
    </xf>
    <xf numFmtId="10" fontId="23" fillId="6" borderId="22" xfId="0" applyNumberFormat="1" applyFont="1" applyFill="1" applyBorder="1" applyAlignment="1">
      <alignment horizontal="right" wrapText="1"/>
    </xf>
    <xf numFmtId="0" fontId="25" fillId="6" borderId="9" xfId="0" applyFont="1" applyFill="1" applyBorder="1" applyAlignment="1">
      <alignment wrapText="1"/>
    </xf>
    <xf numFmtId="10" fontId="23" fillId="6" borderId="23" xfId="0" applyNumberFormat="1" applyFont="1" applyFill="1" applyBorder="1" applyAlignment="1">
      <alignment horizontal="right" wrapText="1"/>
    </xf>
    <xf numFmtId="0" fontId="24" fillId="13" borderId="19" xfId="0" applyFont="1" applyFill="1" applyBorder="1" applyAlignment="1">
      <alignment wrapText="1"/>
    </xf>
    <xf numFmtId="10" fontId="23" fillId="13" borderId="20" xfId="0" applyNumberFormat="1" applyFont="1" applyFill="1" applyBorder="1" applyAlignment="1">
      <alignment horizontal="right" wrapText="1"/>
    </xf>
    <xf numFmtId="0" fontId="24" fillId="6" borderId="9" xfId="0" applyFont="1" applyFill="1" applyBorder="1" applyAlignment="1">
      <alignment wrapText="1"/>
    </xf>
    <xf numFmtId="0" fontId="24" fillId="14" borderId="19" xfId="0" applyFont="1" applyFill="1" applyBorder="1" applyAlignment="1">
      <alignment wrapText="1"/>
    </xf>
    <xf numFmtId="10" fontId="23" fillId="14" borderId="20" xfId="0" applyNumberFormat="1" applyFont="1" applyFill="1" applyBorder="1" applyAlignment="1">
      <alignment horizontal="right" wrapText="1"/>
    </xf>
    <xf numFmtId="0" fontId="24" fillId="15" borderId="19" xfId="0" applyFont="1" applyFill="1" applyBorder="1" applyAlignment="1">
      <alignment wrapText="1"/>
    </xf>
    <xf numFmtId="10" fontId="23" fillId="15" borderId="20" xfId="0" applyNumberFormat="1" applyFont="1" applyFill="1" applyBorder="1" applyAlignment="1">
      <alignment horizontal="right" wrapText="1"/>
    </xf>
    <xf numFmtId="0" fontId="24" fillId="16" borderId="19" xfId="0" applyFont="1" applyFill="1" applyBorder="1" applyAlignment="1">
      <alignment wrapText="1"/>
    </xf>
    <xf numFmtId="10" fontId="23" fillId="16" borderId="20" xfId="0" applyNumberFormat="1" applyFont="1" applyFill="1" applyBorder="1" applyAlignment="1">
      <alignment horizontal="right" wrapText="1"/>
    </xf>
    <xf numFmtId="0" fontId="24" fillId="17" borderId="19" xfId="0" applyFont="1" applyFill="1" applyBorder="1" applyAlignment="1">
      <alignment wrapText="1"/>
    </xf>
    <xf numFmtId="10" fontId="23" fillId="17" borderId="20" xfId="0" applyNumberFormat="1" applyFont="1" applyFill="1" applyBorder="1" applyAlignment="1">
      <alignment horizontal="right" wrapText="1"/>
    </xf>
    <xf numFmtId="0" fontId="24" fillId="18" borderId="19" xfId="0" applyFont="1" applyFill="1" applyBorder="1" applyAlignment="1">
      <alignment wrapText="1"/>
    </xf>
    <xf numFmtId="10" fontId="23" fillId="18" borderId="20" xfId="0" applyNumberFormat="1" applyFont="1" applyFill="1" applyBorder="1" applyAlignment="1">
      <alignment horizontal="right" wrapText="1"/>
    </xf>
    <xf numFmtId="0" fontId="24" fillId="11" borderId="19" xfId="0" applyFont="1" applyFill="1" applyBorder="1" applyAlignment="1">
      <alignment wrapText="1"/>
    </xf>
    <xf numFmtId="10" fontId="23" fillId="11" borderId="20" xfId="0" applyNumberFormat="1" applyFont="1" applyFill="1" applyBorder="1" applyAlignment="1">
      <alignment horizontal="right" wrapText="1"/>
    </xf>
    <xf numFmtId="0" fontId="24" fillId="5" borderId="19" xfId="0" applyFont="1" applyFill="1" applyBorder="1" applyAlignment="1">
      <alignment wrapText="1"/>
    </xf>
    <xf numFmtId="10" fontId="23" fillId="5" borderId="20" xfId="0" applyNumberFormat="1" applyFont="1" applyFill="1" applyBorder="1" applyAlignment="1">
      <alignment horizontal="right" wrapText="1"/>
    </xf>
    <xf numFmtId="164" fontId="16" fillId="0" borderId="0" xfId="1" applyFont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164" fontId="26" fillId="0" borderId="1" xfId="1" applyFont="1" applyBorder="1"/>
    <xf numFmtId="10" fontId="26" fillId="0" borderId="1" xfId="1" applyNumberFormat="1" applyFont="1" applyBorder="1" applyAlignment="1">
      <alignment horizontal="right"/>
    </xf>
    <xf numFmtId="0" fontId="13" fillId="4" borderId="1" xfId="0" applyFont="1" applyFill="1" applyBorder="1"/>
    <xf numFmtId="164" fontId="27" fillId="2" borderId="1" xfId="1" applyFont="1" applyFill="1" applyBorder="1"/>
    <xf numFmtId="10" fontId="27" fillId="4" borderId="1" xfId="1" applyNumberFormat="1" applyFont="1" applyFill="1" applyBorder="1" applyAlignment="1">
      <alignment horizontal="right"/>
    </xf>
    <xf numFmtId="0" fontId="5" fillId="17" borderId="1" xfId="0" applyFont="1" applyFill="1" applyBorder="1" applyAlignment="1">
      <alignment horizontal="center"/>
    </xf>
    <xf numFmtId="4" fontId="5" fillId="17" borderId="1" xfId="0" applyNumberFormat="1" applyFont="1" applyFill="1" applyBorder="1" applyAlignment="1">
      <alignment horizontal="right" wrapText="1"/>
    </xf>
    <xf numFmtId="0" fontId="7" fillId="11" borderId="2" xfId="0" applyFont="1" applyFill="1" applyBorder="1" applyAlignment="1">
      <alignment horizontal="center" wrapText="1"/>
    </xf>
    <xf numFmtId="0" fontId="7" fillId="11" borderId="3" xfId="0" applyFont="1" applyFill="1" applyBorder="1" applyAlignment="1">
      <alignment horizontal="center"/>
    </xf>
    <xf numFmtId="0" fontId="23" fillId="11" borderId="2" xfId="0" applyFont="1" applyFill="1" applyBorder="1" applyAlignment="1">
      <alignment horizontal="center" wrapText="1"/>
    </xf>
    <xf numFmtId="0" fontId="23" fillId="11" borderId="3" xfId="0" applyFont="1" applyFill="1" applyBorder="1" applyAlignment="1">
      <alignment horizontal="center" wrapText="1"/>
    </xf>
    <xf numFmtId="0" fontId="23" fillId="11" borderId="24" xfId="0" applyFont="1" applyFill="1" applyBorder="1" applyAlignment="1">
      <alignment horizontal="center" wrapText="1"/>
    </xf>
    <xf numFmtId="0" fontId="8" fillId="17" borderId="9" xfId="0" applyFont="1" applyFill="1" applyBorder="1" applyAlignment="1">
      <alignment horizontal="center" wrapText="1"/>
    </xf>
    <xf numFmtId="0" fontId="8" fillId="17" borderId="10" xfId="0" applyFont="1" applyFill="1" applyBorder="1" applyAlignment="1">
      <alignment horizontal="center"/>
    </xf>
    <xf numFmtId="0" fontId="23" fillId="17" borderId="9" xfId="0" applyFont="1" applyFill="1" applyBorder="1" applyAlignment="1">
      <alignment horizontal="center" wrapText="1"/>
    </xf>
    <xf numFmtId="0" fontId="23" fillId="17" borderId="10" xfId="0" applyFont="1" applyFill="1" applyBorder="1" applyAlignment="1">
      <alignment horizontal="center" wrapText="1"/>
    </xf>
    <xf numFmtId="0" fontId="23" fillId="17" borderId="2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/>
    </xf>
    <xf numFmtId="0" fontId="8" fillId="6" borderId="0" xfId="0" applyFont="1" applyFill="1"/>
    <xf numFmtId="10" fontId="11" fillId="6" borderId="26" xfId="0" applyNumberFormat="1" applyFont="1" applyFill="1" applyBorder="1" applyAlignment="1">
      <alignment horizontal="right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/>
    <xf numFmtId="10" fontId="11" fillId="6" borderId="23" xfId="0" applyNumberFormat="1" applyFont="1" applyFill="1" applyBorder="1" applyAlignment="1">
      <alignment horizontal="right"/>
    </xf>
    <xf numFmtId="0" fontId="7" fillId="19" borderId="4" xfId="0" applyFont="1" applyFill="1" applyBorder="1" applyAlignment="1">
      <alignment horizontal="center"/>
    </xf>
    <xf numFmtId="0" fontId="7" fillId="19" borderId="0" xfId="0" applyFont="1" applyFill="1"/>
    <xf numFmtId="10" fontId="14" fillId="19" borderId="23" xfId="0" applyNumberFormat="1" applyFont="1" applyFill="1" applyBorder="1" applyAlignment="1">
      <alignment horizontal="right"/>
    </xf>
    <xf numFmtId="0" fontId="8" fillId="6" borderId="5" xfId="0" applyFont="1" applyFill="1" applyBorder="1" applyAlignment="1">
      <alignment horizontal="center"/>
    </xf>
    <xf numFmtId="0" fontId="8" fillId="6" borderId="25" xfId="0" applyFont="1" applyFill="1" applyBorder="1"/>
    <xf numFmtId="0" fontId="8" fillId="6" borderId="23" xfId="0" applyFont="1" applyFill="1" applyBorder="1"/>
    <xf numFmtId="10" fontId="14" fillId="19" borderId="26" xfId="0" applyNumberFormat="1" applyFont="1" applyFill="1" applyBorder="1" applyAlignment="1">
      <alignment horizontal="right"/>
    </xf>
    <xf numFmtId="10" fontId="11" fillId="6" borderId="25" xfId="0" applyNumberFormat="1" applyFont="1" applyFill="1" applyBorder="1" applyAlignment="1">
      <alignment horizontal="right"/>
    </xf>
    <xf numFmtId="0" fontId="8" fillId="6" borderId="26" xfId="0" applyFont="1" applyFill="1" applyBorder="1"/>
    <xf numFmtId="0" fontId="7" fillId="19" borderId="4" xfId="0" applyFont="1" applyFill="1" applyBorder="1"/>
    <xf numFmtId="0" fontId="7" fillId="19" borderId="2" xfId="0" applyFont="1" applyFill="1" applyBorder="1" applyAlignment="1">
      <alignment horizontal="center"/>
    </xf>
    <xf numFmtId="0" fontId="7" fillId="19" borderId="10" xfId="0" applyFont="1" applyFill="1" applyBorder="1"/>
    <xf numFmtId="10" fontId="11" fillId="6" borderId="24" xfId="0" applyNumberFormat="1" applyFont="1" applyFill="1" applyBorder="1" applyAlignment="1">
      <alignment horizontal="right"/>
    </xf>
    <xf numFmtId="0" fontId="7" fillId="19" borderId="5" xfId="0" applyFont="1" applyFill="1" applyBorder="1" applyAlignment="1">
      <alignment horizontal="center"/>
    </xf>
    <xf numFmtId="0" fontId="7" fillId="19" borderId="27" xfId="0" applyFont="1" applyFill="1" applyBorder="1"/>
    <xf numFmtId="0" fontId="7" fillId="19" borderId="9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/>
    </xf>
    <xf numFmtId="0" fontId="7" fillId="12" borderId="23" xfId="0" applyFont="1" applyFill="1" applyBorder="1"/>
    <xf numFmtId="10" fontId="14" fillId="12" borderId="23" xfId="0" applyNumberFormat="1" applyFont="1" applyFill="1" applyBorder="1" applyAlignment="1">
      <alignment horizontal="right"/>
    </xf>
    <xf numFmtId="0" fontId="7" fillId="14" borderId="9" xfId="0" applyFont="1" applyFill="1" applyBorder="1" applyAlignment="1">
      <alignment horizontal="center"/>
    </xf>
    <xf numFmtId="0" fontId="7" fillId="14" borderId="10" xfId="0" applyFont="1" applyFill="1" applyBorder="1"/>
    <xf numFmtId="10" fontId="14" fillId="14" borderId="23" xfId="0" applyNumberFormat="1" applyFont="1" applyFill="1" applyBorder="1" applyAlignment="1">
      <alignment horizontal="right"/>
    </xf>
    <xf numFmtId="0" fontId="22" fillId="13" borderId="9" xfId="0" applyFont="1" applyFill="1" applyBorder="1"/>
    <xf numFmtId="0" fontId="15" fillId="13" borderId="10" xfId="0" applyFont="1" applyFill="1" applyBorder="1"/>
    <xf numFmtId="10" fontId="14" fillId="13" borderId="23" xfId="0" applyNumberFormat="1" applyFont="1" applyFill="1" applyBorder="1" applyAlignment="1">
      <alignment horizontal="right"/>
    </xf>
    <xf numFmtId="164" fontId="26" fillId="6" borderId="4" xfId="1" applyFont="1" applyFill="1" applyBorder="1" applyAlignment="1">
      <alignment horizontal="right"/>
    </xf>
    <xf numFmtId="164" fontId="11" fillId="6" borderId="0" xfId="1" applyFont="1" applyFill="1" applyAlignment="1">
      <alignment horizontal="right"/>
    </xf>
    <xf numFmtId="164" fontId="11" fillId="6" borderId="4" xfId="1" applyFont="1" applyFill="1" applyBorder="1" applyAlignment="1">
      <alignment horizontal="right"/>
    </xf>
    <xf numFmtId="164" fontId="26" fillId="6" borderId="9" xfId="1" applyFont="1" applyFill="1" applyBorder="1" applyAlignment="1">
      <alignment horizontal="right"/>
    </xf>
    <xf numFmtId="164" fontId="11" fillId="6" borderId="10" xfId="1" applyFont="1" applyFill="1" applyBorder="1" applyAlignment="1">
      <alignment horizontal="right"/>
    </xf>
    <xf numFmtId="164" fontId="11" fillId="6" borderId="9" xfId="1" applyFont="1" applyFill="1" applyBorder="1" applyAlignment="1">
      <alignment horizontal="right"/>
    </xf>
    <xf numFmtId="164" fontId="27" fillId="19" borderId="9" xfId="1" applyFont="1" applyFill="1" applyBorder="1" applyAlignment="1">
      <alignment horizontal="right"/>
    </xf>
    <xf numFmtId="164" fontId="27" fillId="19" borderId="10" xfId="1" applyFont="1" applyFill="1" applyBorder="1" applyAlignment="1">
      <alignment horizontal="right"/>
    </xf>
    <xf numFmtId="164" fontId="14" fillId="19" borderId="9" xfId="1" applyFont="1" applyFill="1" applyBorder="1" applyAlignment="1">
      <alignment horizontal="right"/>
    </xf>
    <xf numFmtId="164" fontId="26" fillId="6" borderId="26" xfId="1" applyFont="1" applyFill="1" applyBorder="1" applyAlignment="1">
      <alignment horizontal="right"/>
    </xf>
    <xf numFmtId="164" fontId="26" fillId="6" borderId="23" xfId="1" applyFont="1" applyFill="1" applyBorder="1" applyAlignment="1">
      <alignment horizontal="right"/>
    </xf>
    <xf numFmtId="164" fontId="27" fillId="19" borderId="4" xfId="1" applyFont="1" applyFill="1" applyBorder="1"/>
    <xf numFmtId="164" fontId="27" fillId="19" borderId="0" xfId="1" applyFont="1" applyFill="1" applyAlignment="1">
      <alignment horizontal="right"/>
    </xf>
    <xf numFmtId="164" fontId="27" fillId="19" borderId="4" xfId="1" applyFont="1" applyFill="1" applyBorder="1" applyAlignment="1">
      <alignment horizontal="right"/>
    </xf>
    <xf numFmtId="164" fontId="26" fillId="6" borderId="25" xfId="1" applyFont="1" applyFill="1" applyBorder="1" applyAlignment="1">
      <alignment horizontal="center"/>
    </xf>
    <xf numFmtId="164" fontId="11" fillId="6" borderId="27" xfId="1" applyFont="1" applyFill="1" applyBorder="1" applyAlignment="1">
      <alignment horizontal="right"/>
    </xf>
    <xf numFmtId="164" fontId="11" fillId="6" borderId="5" xfId="1" applyFont="1" applyFill="1" applyBorder="1" applyAlignment="1">
      <alignment horizontal="right"/>
    </xf>
    <xf numFmtId="164" fontId="11" fillId="6" borderId="25" xfId="1" applyFont="1" applyFill="1" applyBorder="1" applyAlignment="1">
      <alignment horizontal="right"/>
    </xf>
    <xf numFmtId="164" fontId="11" fillId="6" borderId="26" xfId="1" applyFont="1" applyFill="1" applyBorder="1" applyAlignment="1">
      <alignment horizontal="right"/>
    </xf>
    <xf numFmtId="164" fontId="11" fillId="6" borderId="23" xfId="1" applyFont="1" applyFill="1" applyBorder="1" applyAlignment="1">
      <alignment horizontal="right"/>
    </xf>
    <xf numFmtId="164" fontId="14" fillId="19" borderId="4" xfId="1" applyFont="1" applyFill="1" applyBorder="1" applyAlignment="1">
      <alignment horizontal="right"/>
    </xf>
    <xf numFmtId="164" fontId="14" fillId="19" borderId="0" xfId="1" applyFont="1" applyFill="1" applyAlignment="1">
      <alignment horizontal="right"/>
    </xf>
    <xf numFmtId="164" fontId="11" fillId="6" borderId="2" xfId="1" applyFont="1" applyFill="1" applyBorder="1" applyAlignment="1">
      <alignment horizontal="right"/>
    </xf>
    <xf numFmtId="164" fontId="11" fillId="6" borderId="3" xfId="1" applyFont="1" applyFill="1" applyBorder="1" applyAlignment="1">
      <alignment horizontal="right"/>
    </xf>
    <xf numFmtId="164" fontId="14" fillId="19" borderId="10" xfId="1" applyFont="1" applyFill="1" applyBorder="1" applyAlignment="1">
      <alignment horizontal="right"/>
    </xf>
    <xf numFmtId="164" fontId="14" fillId="12" borderId="23" xfId="1" applyFont="1" applyFill="1" applyBorder="1" applyAlignment="1">
      <alignment horizontal="center"/>
    </xf>
    <xf numFmtId="164" fontId="14" fillId="14" borderId="9" xfId="1" applyFont="1" applyFill="1" applyBorder="1" applyAlignment="1">
      <alignment horizontal="right"/>
    </xf>
    <xf numFmtId="164" fontId="14" fillId="14" borderId="10" xfId="1" applyFont="1" applyFill="1" applyBorder="1" applyAlignment="1">
      <alignment horizontal="right"/>
    </xf>
    <xf numFmtId="164" fontId="14" fillId="13" borderId="9" xfId="1" applyFont="1" applyFill="1" applyBorder="1" applyAlignment="1">
      <alignment horizontal="right"/>
    </xf>
    <xf numFmtId="0" fontId="28" fillId="0" borderId="0" xfId="0" applyFont="1"/>
    <xf numFmtId="0" fontId="2" fillId="9" borderId="9" xfId="0" applyFont="1" applyFill="1" applyBorder="1"/>
    <xf numFmtId="0" fontId="2" fillId="9" borderId="23" xfId="0" applyFont="1" applyFill="1" applyBorder="1" applyAlignment="1">
      <alignment horizontal="right"/>
    </xf>
    <xf numFmtId="0" fontId="25" fillId="9" borderId="23" xfId="0" applyFont="1" applyFill="1" applyBorder="1" applyAlignment="1">
      <alignment horizontal="center"/>
    </xf>
    <xf numFmtId="0" fontId="25" fillId="9" borderId="23" xfId="0" applyFont="1" applyFill="1" applyBorder="1" applyAlignment="1">
      <alignment horizontal="center" wrapText="1"/>
    </xf>
    <xf numFmtId="0" fontId="25" fillId="9" borderId="10" xfId="0" applyFont="1" applyFill="1" applyBorder="1" applyAlignment="1">
      <alignment horizontal="center"/>
    </xf>
    <xf numFmtId="0" fontId="25" fillId="9" borderId="9" xfId="0" applyFont="1" applyFill="1" applyBorder="1" applyAlignment="1">
      <alignment horizontal="center"/>
    </xf>
    <xf numFmtId="0" fontId="25" fillId="9" borderId="23" xfId="0" applyFont="1" applyFill="1" applyBorder="1" applyAlignment="1">
      <alignment horizontal="center" vertical="top" wrapText="1"/>
    </xf>
    <xf numFmtId="0" fontId="5" fillId="7" borderId="9" xfId="0" applyFont="1" applyFill="1" applyBorder="1"/>
    <xf numFmtId="0" fontId="5" fillId="7" borderId="23" xfId="0" applyFont="1" applyFill="1" applyBorder="1" applyAlignment="1">
      <alignment horizontal="right"/>
    </xf>
    <xf numFmtId="0" fontId="7" fillId="7" borderId="23" xfId="0" applyFont="1" applyFill="1" applyBorder="1"/>
    <xf numFmtId="3" fontId="7" fillId="7" borderId="23" xfId="0" applyNumberFormat="1" applyFont="1" applyFill="1" applyBorder="1" applyAlignment="1">
      <alignment horizontal="right" wrapText="1"/>
    </xf>
    <xf numFmtId="3" fontId="7" fillId="7" borderId="23" xfId="0" applyNumberFormat="1" applyFont="1" applyFill="1" applyBorder="1" applyAlignment="1">
      <alignment horizontal="right"/>
    </xf>
    <xf numFmtId="4" fontId="7" fillId="7" borderId="23" xfId="0" applyNumberFormat="1" applyFont="1" applyFill="1" applyBorder="1" applyAlignment="1">
      <alignment horizontal="right" wrapText="1"/>
    </xf>
    <xf numFmtId="0" fontId="6" fillId="20" borderId="9" xfId="0" applyFont="1" applyFill="1" applyBorder="1" applyAlignment="1">
      <alignment horizontal="right"/>
    </xf>
    <xf numFmtId="0" fontId="6" fillId="20" borderId="23" xfId="0" applyFont="1" applyFill="1" applyBorder="1"/>
    <xf numFmtId="0" fontId="7" fillId="20" borderId="23" xfId="0" applyFont="1" applyFill="1" applyBorder="1"/>
    <xf numFmtId="3" fontId="7" fillId="20" borderId="23" xfId="0" applyNumberFormat="1" applyFont="1" applyFill="1" applyBorder="1" applyAlignment="1">
      <alignment horizontal="right" wrapText="1"/>
    </xf>
    <xf numFmtId="3" fontId="7" fillId="20" borderId="23" xfId="0" applyNumberFormat="1" applyFont="1" applyFill="1" applyBorder="1" applyAlignment="1">
      <alignment horizontal="right"/>
    </xf>
    <xf numFmtId="0" fontId="22" fillId="20" borderId="23" xfId="0" applyFont="1" applyFill="1" applyBorder="1"/>
    <xf numFmtId="0" fontId="7" fillId="20" borderId="10" xfId="0" applyFont="1" applyFill="1" applyBorder="1" applyAlignment="1">
      <alignment horizontal="right"/>
    </xf>
    <xf numFmtId="3" fontId="7" fillId="20" borderId="9" xfId="0" applyNumberFormat="1" applyFont="1" applyFill="1" applyBorder="1" applyAlignment="1">
      <alignment horizontal="right"/>
    </xf>
    <xf numFmtId="0" fontId="7" fillId="20" borderId="23" xfId="0" applyFont="1" applyFill="1" applyBorder="1" applyAlignment="1">
      <alignment horizontal="right" wrapText="1"/>
    </xf>
    <xf numFmtId="0" fontId="5" fillId="6" borderId="11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8" fillId="6" borderId="23" xfId="0" applyFont="1" applyFill="1" applyBorder="1" applyAlignment="1">
      <alignment wrapText="1"/>
    </xf>
    <xf numFmtId="0" fontId="5" fillId="6" borderId="23" xfId="0" applyFont="1" applyFill="1" applyBorder="1" applyAlignment="1">
      <alignment horizontal="right" wrapText="1"/>
    </xf>
    <xf numFmtId="3" fontId="5" fillId="6" borderId="23" xfId="0" applyNumberFormat="1" applyFont="1" applyFill="1" applyBorder="1" applyAlignment="1">
      <alignment horizontal="right"/>
    </xf>
    <xf numFmtId="0" fontId="22" fillId="6" borderId="23" xfId="0" applyFont="1" applyFill="1" applyBorder="1"/>
    <xf numFmtId="0" fontId="5" fillId="6" borderId="10" xfId="0" applyFont="1" applyFill="1" applyBorder="1" applyAlignment="1">
      <alignment horizontal="right"/>
    </xf>
    <xf numFmtId="3" fontId="5" fillId="21" borderId="9" xfId="0" applyNumberFormat="1" applyFont="1" applyFill="1" applyBorder="1" applyAlignment="1">
      <alignment horizontal="right"/>
    </xf>
    <xf numFmtId="0" fontId="5" fillId="0" borderId="23" xfId="0" applyFont="1" applyBorder="1" applyAlignment="1">
      <alignment horizontal="right" wrapText="1"/>
    </xf>
    <xf numFmtId="3" fontId="5" fillId="0" borderId="23" xfId="0" applyNumberFormat="1" applyFont="1" applyBorder="1" applyAlignment="1">
      <alignment horizontal="right"/>
    </xf>
    <xf numFmtId="0" fontId="8" fillId="0" borderId="23" xfId="0" applyFont="1" applyBorder="1"/>
    <xf numFmtId="3" fontId="5" fillId="0" borderId="23" xfId="0" applyNumberFormat="1" applyFont="1" applyBorder="1" applyAlignment="1">
      <alignment horizontal="right" wrapText="1"/>
    </xf>
    <xf numFmtId="0" fontId="8" fillId="0" borderId="23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22" fillId="6" borderId="26" xfId="0" applyFont="1" applyFill="1" applyBorder="1"/>
    <xf numFmtId="0" fontId="5" fillId="6" borderId="0" xfId="0" applyFont="1" applyFill="1" applyAlignment="1">
      <alignment horizontal="right"/>
    </xf>
    <xf numFmtId="0" fontId="6" fillId="14" borderId="9" xfId="0" applyFont="1" applyFill="1" applyBorder="1" applyAlignment="1">
      <alignment horizontal="right"/>
    </xf>
    <xf numFmtId="0" fontId="6" fillId="14" borderId="23" xfId="0" applyFont="1" applyFill="1" applyBorder="1"/>
    <xf numFmtId="0" fontId="7" fillId="14" borderId="24" xfId="0" applyFont="1" applyFill="1" applyBorder="1" applyAlignment="1">
      <alignment wrapText="1"/>
    </xf>
    <xf numFmtId="3" fontId="6" fillId="14" borderId="23" xfId="0" applyNumberFormat="1" applyFont="1" applyFill="1" applyBorder="1" applyAlignment="1">
      <alignment horizontal="right" wrapText="1"/>
    </xf>
    <xf numFmtId="3" fontId="6" fillId="14" borderId="23" xfId="0" applyNumberFormat="1" applyFont="1" applyFill="1" applyBorder="1" applyAlignment="1">
      <alignment horizontal="right"/>
    </xf>
    <xf numFmtId="3" fontId="6" fillId="14" borderId="24" xfId="0" applyNumberFormat="1" applyFont="1" applyFill="1" applyBorder="1" applyAlignment="1">
      <alignment horizontal="right"/>
    </xf>
    <xf numFmtId="4" fontId="6" fillId="14" borderId="23" xfId="0" applyNumberFormat="1" applyFont="1" applyFill="1" applyBorder="1" applyAlignment="1">
      <alignment horizontal="right" wrapText="1"/>
    </xf>
    <xf numFmtId="0" fontId="5" fillId="6" borderId="23" xfId="0" applyFont="1" applyFill="1" applyBorder="1"/>
    <xf numFmtId="0" fontId="5" fillId="6" borderId="23" xfId="0" applyFont="1" applyFill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4" fontId="5" fillId="6" borderId="23" xfId="0" applyNumberFormat="1" applyFont="1" applyFill="1" applyBorder="1" applyAlignment="1">
      <alignment horizontal="right" wrapText="1"/>
    </xf>
    <xf numFmtId="0" fontId="5" fillId="6" borderId="9" xfId="0" applyFont="1" applyFill="1" applyBorder="1"/>
    <xf numFmtId="3" fontId="5" fillId="6" borderId="23" xfId="0" applyNumberFormat="1" applyFont="1" applyFill="1" applyBorder="1" applyAlignment="1">
      <alignment horizontal="right" wrapText="1"/>
    </xf>
    <xf numFmtId="0" fontId="5" fillId="6" borderId="26" xfId="0" applyFont="1" applyFill="1" applyBorder="1" applyAlignment="1">
      <alignment horizontal="right" wrapText="1"/>
    </xf>
    <xf numFmtId="0" fontId="5" fillId="0" borderId="9" xfId="0" applyFont="1" applyBorder="1"/>
    <xf numFmtId="0" fontId="5" fillId="6" borderId="23" xfId="0" applyFont="1" applyFill="1" applyBorder="1" applyAlignment="1">
      <alignment wrapText="1"/>
    </xf>
    <xf numFmtId="3" fontId="5" fillId="21" borderId="23" xfId="0" applyNumberFormat="1" applyFont="1" applyFill="1" applyBorder="1" applyAlignment="1">
      <alignment horizontal="right"/>
    </xf>
    <xf numFmtId="0" fontId="22" fillId="0" borderId="10" xfId="0" applyFont="1" applyBorder="1"/>
    <xf numFmtId="0" fontId="5" fillId="0" borderId="23" xfId="0" applyFont="1" applyBorder="1" applyAlignment="1">
      <alignment wrapText="1"/>
    </xf>
    <xf numFmtId="0" fontId="7" fillId="0" borderId="23" xfId="0" applyFont="1" applyBorder="1" applyAlignment="1">
      <alignment horizontal="right" wrapText="1"/>
    </xf>
    <xf numFmtId="3" fontId="8" fillId="0" borderId="23" xfId="0" applyNumberFormat="1" applyFont="1" applyBorder="1" applyAlignment="1">
      <alignment horizontal="right"/>
    </xf>
    <xf numFmtId="0" fontId="22" fillId="0" borderId="23" xfId="0" applyFont="1" applyBorder="1"/>
    <xf numFmtId="3" fontId="8" fillId="21" borderId="23" xfId="0" applyNumberFormat="1" applyFont="1" applyFill="1" applyBorder="1" applyAlignment="1">
      <alignment horizontal="right"/>
    </xf>
    <xf numFmtId="0" fontId="8" fillId="6" borderId="23" xfId="0" applyFont="1" applyFill="1" applyBorder="1" applyAlignment="1">
      <alignment horizontal="right" wrapText="1"/>
    </xf>
    <xf numFmtId="0" fontId="6" fillId="22" borderId="9" xfId="0" applyFont="1" applyFill="1" applyBorder="1" applyAlignment="1">
      <alignment horizontal="right"/>
    </xf>
    <xf numFmtId="0" fontId="6" fillId="22" borderId="23" xfId="0" applyFont="1" applyFill="1" applyBorder="1"/>
    <xf numFmtId="0" fontId="7" fillId="22" borderId="23" xfId="0" applyFont="1" applyFill="1" applyBorder="1" applyAlignment="1">
      <alignment wrapText="1"/>
    </xf>
    <xf numFmtId="3" fontId="7" fillId="22" borderId="23" xfId="0" applyNumberFormat="1" applyFont="1" applyFill="1" applyBorder="1" applyAlignment="1">
      <alignment horizontal="right" wrapText="1"/>
    </xf>
    <xf numFmtId="3" fontId="7" fillId="22" borderId="23" xfId="0" applyNumberFormat="1" applyFont="1" applyFill="1" applyBorder="1" applyAlignment="1">
      <alignment horizontal="right"/>
    </xf>
    <xf numFmtId="0" fontId="7" fillId="22" borderId="23" xfId="0" applyFont="1" applyFill="1" applyBorder="1" applyAlignment="1">
      <alignment horizontal="right"/>
    </xf>
    <xf numFmtId="0" fontId="7" fillId="22" borderId="23" xfId="0" applyFont="1" applyFill="1" applyBorder="1" applyAlignment="1">
      <alignment horizontal="right" wrapText="1"/>
    </xf>
    <xf numFmtId="0" fontId="22" fillId="6" borderId="10" xfId="0" applyFont="1" applyFill="1" applyBorder="1"/>
    <xf numFmtId="0" fontId="8" fillId="6" borderId="9" xfId="0" applyFont="1" applyFill="1" applyBorder="1" applyAlignment="1">
      <alignment horizontal="right"/>
    </xf>
    <xf numFmtId="0" fontId="8" fillId="6" borderId="10" xfId="0" applyFont="1" applyFill="1" applyBorder="1" applyAlignment="1">
      <alignment horizontal="right"/>
    </xf>
    <xf numFmtId="0" fontId="22" fillId="6" borderId="9" xfId="0" applyFont="1" applyFill="1" applyBorder="1"/>
    <xf numFmtId="0" fontId="8" fillId="21" borderId="23" xfId="0" applyFont="1" applyFill="1" applyBorder="1" applyAlignment="1">
      <alignment horizontal="right"/>
    </xf>
    <xf numFmtId="0" fontId="6" fillId="7" borderId="9" xfId="0" applyFont="1" applyFill="1" applyBorder="1" applyAlignment="1">
      <alignment horizontal="right"/>
    </xf>
    <xf numFmtId="0" fontId="6" fillId="7" borderId="23" xfId="0" applyFont="1" applyFill="1" applyBorder="1"/>
    <xf numFmtId="0" fontId="7" fillId="7" borderId="23" xfId="0" applyFont="1" applyFill="1" applyBorder="1" applyAlignment="1">
      <alignment horizontal="right" wrapText="1"/>
    </xf>
    <xf numFmtId="0" fontId="8" fillId="0" borderId="23" xfId="0" applyFont="1" applyBorder="1" applyAlignment="1">
      <alignment horizontal="right"/>
    </xf>
    <xf numFmtId="0" fontId="8" fillId="6" borderId="23" xfId="0" applyFont="1" applyFill="1" applyBorder="1" applyAlignment="1">
      <alignment horizontal="right"/>
    </xf>
    <xf numFmtId="3" fontId="8" fillId="0" borderId="23" xfId="0" applyNumberFormat="1" applyFont="1" applyBorder="1" applyAlignment="1">
      <alignment horizontal="right" wrapText="1"/>
    </xf>
    <xf numFmtId="3" fontId="8" fillId="6" borderId="10" xfId="0" applyNumberFormat="1" applyFont="1" applyFill="1" applyBorder="1" applyAlignment="1">
      <alignment horizontal="right"/>
    </xf>
    <xf numFmtId="0" fontId="6" fillId="8" borderId="24" xfId="0" applyFont="1" applyFill="1" applyBorder="1" applyAlignment="1">
      <alignment horizontal="right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 wrapText="1"/>
    </xf>
    <xf numFmtId="0" fontId="29" fillId="0" borderId="0" xfId="0" applyFont="1"/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5" fillId="0" borderId="0" xfId="0" applyFont="1"/>
    <xf numFmtId="164" fontId="5" fillId="0" borderId="1" xfId="1" applyFont="1" applyBorder="1" applyAlignment="1">
      <alignment horizontal="right" wrapText="1"/>
    </xf>
    <xf numFmtId="164" fontId="5" fillId="0" borderId="1" xfId="1" applyFont="1" applyBorder="1" applyAlignment="1">
      <alignment horizontal="right"/>
    </xf>
    <xf numFmtId="164" fontId="8" fillId="6" borderId="1" xfId="1" applyFont="1" applyFill="1" applyBorder="1" applyAlignment="1">
      <alignment horizontal="right"/>
    </xf>
    <xf numFmtId="164" fontId="5" fillId="17" borderId="1" xfId="1" applyFont="1" applyFill="1" applyBorder="1" applyAlignment="1">
      <alignment horizontal="right"/>
    </xf>
    <xf numFmtId="164" fontId="23" fillId="12" borderId="20" xfId="1" applyFont="1" applyFill="1" applyBorder="1" applyAlignment="1">
      <alignment horizontal="right" wrapText="1"/>
    </xf>
    <xf numFmtId="164" fontId="23" fillId="6" borderId="20" xfId="1" applyFont="1" applyFill="1" applyBorder="1" applyAlignment="1">
      <alignment horizontal="right" wrapText="1"/>
    </xf>
    <xf numFmtId="164" fontId="9" fillId="6" borderId="20" xfId="1" applyFont="1" applyFill="1" applyBorder="1" applyAlignment="1">
      <alignment horizontal="right" wrapText="1"/>
    </xf>
    <xf numFmtId="164" fontId="9" fillId="6" borderId="22" xfId="1" applyFont="1" applyFill="1" applyBorder="1" applyAlignment="1">
      <alignment horizontal="right" wrapText="1"/>
    </xf>
    <xf numFmtId="164" fontId="9" fillId="6" borderId="23" xfId="1" applyFont="1" applyFill="1" applyBorder="1" applyAlignment="1">
      <alignment horizontal="right" wrapText="1"/>
    </xf>
    <xf numFmtId="164" fontId="23" fillId="13" borderId="20" xfId="1" applyFont="1" applyFill="1" applyBorder="1" applyAlignment="1">
      <alignment horizontal="right" wrapText="1"/>
    </xf>
    <xf numFmtId="164" fontId="23" fillId="6" borderId="23" xfId="1" applyFont="1" applyFill="1" applyBorder="1" applyAlignment="1">
      <alignment horizontal="right" wrapText="1"/>
    </xf>
    <xf numFmtId="164" fontId="23" fillId="14" borderId="20" xfId="1" applyFont="1" applyFill="1" applyBorder="1" applyAlignment="1">
      <alignment horizontal="right" wrapText="1"/>
    </xf>
    <xf numFmtId="164" fontId="23" fillId="15" borderId="20" xfId="1" applyFont="1" applyFill="1" applyBorder="1" applyAlignment="1">
      <alignment horizontal="right" wrapText="1"/>
    </xf>
    <xf numFmtId="164" fontId="23" fillId="16" borderId="20" xfId="1" applyFont="1" applyFill="1" applyBorder="1" applyAlignment="1">
      <alignment horizontal="right" wrapText="1"/>
    </xf>
    <xf numFmtId="164" fontId="23" fillId="17" borderId="20" xfId="1" applyFont="1" applyFill="1" applyBorder="1" applyAlignment="1">
      <alignment horizontal="right" wrapText="1"/>
    </xf>
    <xf numFmtId="164" fontId="23" fillId="18" borderId="20" xfId="1" applyFont="1" applyFill="1" applyBorder="1" applyAlignment="1">
      <alignment horizontal="right" wrapText="1"/>
    </xf>
    <xf numFmtId="164" fontId="23" fillId="11" borderId="20" xfId="1" applyFont="1" applyFill="1" applyBorder="1" applyAlignment="1">
      <alignment horizontal="right" wrapText="1"/>
    </xf>
    <xf numFmtId="164" fontId="23" fillId="5" borderId="20" xfId="1" applyFont="1" applyFill="1" applyBorder="1" applyAlignment="1">
      <alignment horizontal="right" wrapText="1"/>
    </xf>
    <xf numFmtId="0" fontId="20" fillId="10" borderId="13" xfId="0" applyFont="1" applyFill="1" applyBorder="1" applyAlignment="1">
      <alignment horizontal="center" wrapText="1"/>
    </xf>
    <xf numFmtId="0" fontId="20" fillId="10" borderId="0" xfId="0" applyFont="1" applyFill="1" applyBorder="1" applyAlignment="1">
      <alignment horizontal="center" wrapText="1"/>
    </xf>
    <xf numFmtId="0" fontId="5" fillId="17" borderId="1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6" borderId="5" xfId="0" applyFont="1" applyFill="1" applyBorder="1" applyAlignment="1">
      <alignment wrapText="1"/>
    </xf>
    <xf numFmtId="0" fontId="5" fillId="6" borderId="9" xfId="0" applyFont="1" applyFill="1" applyBorder="1" applyAlignment="1">
      <alignment wrapText="1"/>
    </xf>
    <xf numFmtId="3" fontId="5" fillId="6" borderId="5" xfId="0" applyNumberFormat="1" applyFont="1" applyFill="1" applyBorder="1" applyAlignment="1">
      <alignment horizontal="right" wrapText="1"/>
    </xf>
    <xf numFmtId="3" fontId="5" fillId="6" borderId="9" xfId="0" applyNumberFormat="1" applyFont="1" applyFill="1" applyBorder="1" applyAlignment="1">
      <alignment horizontal="right" wrapText="1"/>
    </xf>
    <xf numFmtId="3" fontId="5" fillId="6" borderId="5" xfId="0" applyNumberFormat="1" applyFont="1" applyFill="1" applyBorder="1" applyAlignment="1">
      <alignment horizontal="right"/>
    </xf>
    <xf numFmtId="3" fontId="5" fillId="6" borderId="9" xfId="0" applyNumberFormat="1" applyFont="1" applyFill="1" applyBorder="1" applyAlignment="1">
      <alignment horizontal="right"/>
    </xf>
    <xf numFmtId="0" fontId="22" fillId="6" borderId="5" xfId="0" applyFont="1" applyFill="1" applyBorder="1"/>
    <xf numFmtId="0" fontId="22" fillId="6" borderId="9" xfId="0" applyFont="1" applyFill="1" applyBorder="1"/>
    <xf numFmtId="3" fontId="5" fillId="21" borderId="5" xfId="0" applyNumberFormat="1" applyFont="1" applyFill="1" applyBorder="1" applyAlignment="1">
      <alignment horizontal="right"/>
    </xf>
    <xf numFmtId="3" fontId="5" fillId="21" borderId="9" xfId="0" applyNumberFormat="1" applyFont="1" applyFill="1" applyBorder="1" applyAlignment="1">
      <alignment horizontal="right"/>
    </xf>
  </cellXfs>
  <cellStyles count="11">
    <cellStyle name="Comma" xfId="1" builtinId="3"/>
    <cellStyle name="Normal" xfId="0" builtinId="0"/>
    <cellStyle name="Normal 10" xfId="10"/>
    <cellStyle name="Normal 2 10" xfId="5"/>
    <cellStyle name="Normal 2 4" xfId="2"/>
    <cellStyle name="Normal 2 5" xfId="3"/>
    <cellStyle name="Normal 2 6" xfId="4"/>
    <cellStyle name="Normal 2 7" xfId="6"/>
    <cellStyle name="Normal 2 8" xfId="7"/>
    <cellStyle name="Normal 2 9" xfId="8"/>
    <cellStyle name="Normal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95250</xdr:rowOff>
    </xdr:from>
    <xdr:to>
      <xdr:col>2</xdr:col>
      <xdr:colOff>47625</xdr:colOff>
      <xdr:row>6</xdr:row>
      <xdr:rowOff>66675</xdr:rowOff>
    </xdr:to>
    <xdr:pic>
      <xdr:nvPicPr>
        <xdr:cNvPr id="2" name="Picture 1" descr="stema e kosove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57175"/>
          <a:ext cx="7524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390525</xdr:colOff>
      <xdr:row>1</xdr:row>
      <xdr:rowOff>142875</xdr:rowOff>
    </xdr:from>
    <xdr:to>
      <xdr:col>8</xdr:col>
      <xdr:colOff>66675</xdr:colOff>
      <xdr:row>6</xdr:row>
      <xdr:rowOff>152400</xdr:rowOff>
    </xdr:to>
    <xdr:pic>
      <xdr:nvPicPr>
        <xdr:cNvPr id="3" name="Picture 2" descr="STEM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48125" y="304800"/>
          <a:ext cx="942975" cy="8191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abSelected="1" topLeftCell="A7" workbookViewId="0">
      <selection activeCell="N45" sqref="N45"/>
    </sheetView>
  </sheetViews>
  <sheetFormatPr defaultRowHeight="12.75" x14ac:dyDescent="0.2"/>
  <sheetData>
    <row r="1" spans="1:9" x14ac:dyDescent="0.2">
      <c r="A1" s="7"/>
      <c r="B1" s="8"/>
      <c r="C1" s="8"/>
      <c r="D1" s="8"/>
      <c r="E1" s="8"/>
      <c r="F1" s="8"/>
      <c r="G1" s="8"/>
      <c r="H1" s="8"/>
      <c r="I1" s="9"/>
    </row>
    <row r="2" spans="1:9" x14ac:dyDescent="0.2">
      <c r="A2" s="10"/>
      <c r="B2" s="11"/>
      <c r="C2" s="11"/>
      <c r="D2" s="11"/>
      <c r="E2" s="11"/>
      <c r="F2" s="11"/>
      <c r="G2" s="11"/>
      <c r="H2" s="11"/>
      <c r="I2" s="12"/>
    </row>
    <row r="3" spans="1:9" x14ac:dyDescent="0.2">
      <c r="A3" s="10"/>
      <c r="B3" s="11"/>
      <c r="C3" s="11"/>
      <c r="D3" s="11"/>
      <c r="E3" s="11"/>
      <c r="F3" s="11"/>
      <c r="G3" s="11"/>
      <c r="H3" s="11"/>
      <c r="I3" s="12"/>
    </row>
    <row r="4" spans="1:9" x14ac:dyDescent="0.2">
      <c r="A4" s="10"/>
      <c r="B4" s="11"/>
      <c r="C4" s="11"/>
      <c r="D4" s="11"/>
      <c r="E4" s="11"/>
      <c r="F4" s="11"/>
      <c r="G4" s="11"/>
      <c r="H4" s="11"/>
      <c r="I4" s="12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2"/>
    </row>
    <row r="6" spans="1:9" x14ac:dyDescent="0.2">
      <c r="A6" s="10"/>
      <c r="B6" s="11"/>
      <c r="C6" s="11"/>
      <c r="D6" s="11"/>
      <c r="E6" s="11"/>
      <c r="F6" s="11"/>
      <c r="G6" s="11"/>
      <c r="H6" s="11"/>
      <c r="I6" s="12"/>
    </row>
    <row r="7" spans="1:9" x14ac:dyDescent="0.2">
      <c r="A7" s="10"/>
      <c r="B7" s="11"/>
      <c r="C7" s="11"/>
      <c r="D7" s="11"/>
      <c r="E7" s="11"/>
      <c r="F7" s="11"/>
      <c r="G7" s="11"/>
      <c r="H7" s="11"/>
      <c r="I7" s="12"/>
    </row>
    <row r="8" spans="1:9" x14ac:dyDescent="0.2">
      <c r="A8" s="13"/>
      <c r="B8" s="14"/>
      <c r="C8" s="14"/>
      <c r="D8" s="14"/>
      <c r="E8" s="14"/>
      <c r="F8" s="14"/>
      <c r="G8" s="14"/>
      <c r="H8" s="14"/>
      <c r="I8" s="15"/>
    </row>
    <row r="9" spans="1:9" ht="15" x14ac:dyDescent="0.25">
      <c r="A9" s="16"/>
      <c r="B9" s="17" t="s">
        <v>105</v>
      </c>
      <c r="C9" s="18"/>
      <c r="D9" s="14"/>
      <c r="E9" s="14"/>
      <c r="F9" s="14"/>
      <c r="G9" s="14"/>
      <c r="H9" s="14"/>
      <c r="I9" s="15"/>
    </row>
    <row r="10" spans="1:9" ht="15" x14ac:dyDescent="0.25">
      <c r="A10" s="16"/>
      <c r="B10" s="18" t="s">
        <v>106</v>
      </c>
      <c r="C10" s="18"/>
      <c r="D10" s="14"/>
      <c r="E10" s="14"/>
      <c r="F10" s="14"/>
      <c r="G10" s="14"/>
      <c r="H10" s="14"/>
      <c r="I10" s="15"/>
    </row>
    <row r="11" spans="1:9" x14ac:dyDescent="0.2">
      <c r="A11" s="13"/>
      <c r="B11" s="14"/>
      <c r="C11" s="14"/>
      <c r="D11" s="14"/>
      <c r="E11" s="14"/>
      <c r="F11" s="14"/>
      <c r="G11" s="14"/>
      <c r="H11" s="14"/>
      <c r="I11" s="15"/>
    </row>
    <row r="12" spans="1:9" x14ac:dyDescent="0.2">
      <c r="A12" s="13"/>
      <c r="B12" s="14"/>
      <c r="C12" s="14"/>
      <c r="D12" s="14"/>
      <c r="E12" s="14"/>
      <c r="F12" s="14"/>
      <c r="G12" s="14"/>
      <c r="H12" s="14"/>
      <c r="I12" s="15"/>
    </row>
    <row r="13" spans="1:9" ht="23.25" x14ac:dyDescent="0.35">
      <c r="A13" s="13"/>
      <c r="B13" s="19" t="s">
        <v>104</v>
      </c>
      <c r="C13" s="14"/>
      <c r="D13" s="14"/>
      <c r="E13" s="14"/>
      <c r="F13" s="14"/>
      <c r="G13" s="14"/>
      <c r="H13" s="14"/>
      <c r="I13" s="15"/>
    </row>
    <row r="14" spans="1:9" ht="31.5" x14ac:dyDescent="0.45">
      <c r="A14" s="13"/>
      <c r="B14" s="20"/>
      <c r="C14" s="14"/>
      <c r="D14" s="14"/>
      <c r="E14" s="14"/>
      <c r="F14" s="14"/>
      <c r="G14" s="14"/>
      <c r="H14" s="14"/>
      <c r="I14" s="15"/>
    </row>
    <row r="15" spans="1:9" x14ac:dyDescent="0.2">
      <c r="A15" s="13"/>
      <c r="B15" s="14"/>
      <c r="C15" s="14"/>
      <c r="D15" s="14"/>
      <c r="E15" s="14"/>
      <c r="F15" s="14"/>
      <c r="G15" s="14"/>
      <c r="H15" s="14"/>
      <c r="I15" s="15"/>
    </row>
    <row r="16" spans="1:9" x14ac:dyDescent="0.2">
      <c r="A16" s="13"/>
      <c r="B16" s="14"/>
      <c r="C16" s="14"/>
      <c r="D16" s="14"/>
      <c r="E16" s="14"/>
      <c r="F16" s="14"/>
      <c r="G16" s="14"/>
      <c r="H16" s="14"/>
      <c r="I16" s="15"/>
    </row>
    <row r="17" spans="1:9" x14ac:dyDescent="0.2">
      <c r="A17" s="13"/>
      <c r="B17" s="14"/>
      <c r="C17" s="14"/>
      <c r="D17" s="14"/>
      <c r="E17" s="14"/>
      <c r="F17" s="14"/>
      <c r="G17" s="14"/>
      <c r="H17" s="14"/>
      <c r="I17" s="15"/>
    </row>
    <row r="18" spans="1:9" x14ac:dyDescent="0.2">
      <c r="A18" s="13"/>
      <c r="B18" s="14"/>
      <c r="C18" s="14"/>
      <c r="D18" s="14"/>
      <c r="E18" s="14"/>
      <c r="F18" s="14"/>
      <c r="G18" s="14"/>
      <c r="H18" s="14"/>
      <c r="I18" s="15"/>
    </row>
    <row r="19" spans="1:9" x14ac:dyDescent="0.2">
      <c r="A19" s="13"/>
      <c r="B19" s="14"/>
      <c r="C19" s="14"/>
      <c r="D19" s="14"/>
      <c r="E19" s="14"/>
      <c r="F19" s="14"/>
      <c r="G19" s="14"/>
      <c r="H19" s="14"/>
      <c r="I19" s="15"/>
    </row>
    <row r="20" spans="1:9" x14ac:dyDescent="0.2">
      <c r="A20" s="13"/>
      <c r="B20" s="14"/>
      <c r="C20" s="14"/>
      <c r="D20" s="14"/>
      <c r="E20" s="14"/>
      <c r="F20" s="14"/>
      <c r="G20" s="14"/>
      <c r="H20" s="14"/>
      <c r="I20" s="15"/>
    </row>
    <row r="21" spans="1:9" x14ac:dyDescent="0.2">
      <c r="A21" s="13"/>
      <c r="B21" s="14"/>
      <c r="C21" s="14"/>
      <c r="D21" s="14"/>
      <c r="E21" s="14"/>
      <c r="F21" s="14"/>
      <c r="G21" s="14"/>
      <c r="H21" s="14"/>
      <c r="I21" s="15"/>
    </row>
    <row r="22" spans="1:9" x14ac:dyDescent="0.2">
      <c r="A22" s="13"/>
      <c r="B22" s="14"/>
      <c r="C22" s="14"/>
      <c r="D22" s="14"/>
      <c r="E22" s="14"/>
      <c r="F22" s="14"/>
      <c r="G22" s="14"/>
      <c r="H22" s="14"/>
      <c r="I22" s="15"/>
    </row>
    <row r="23" spans="1:9" x14ac:dyDescent="0.2">
      <c r="A23" s="13"/>
      <c r="B23" s="14"/>
      <c r="C23" s="14"/>
      <c r="D23" s="14"/>
      <c r="E23" s="14"/>
      <c r="F23" s="14"/>
      <c r="G23" s="14"/>
      <c r="H23" s="14"/>
      <c r="I23" s="15"/>
    </row>
    <row r="24" spans="1:9" x14ac:dyDescent="0.2">
      <c r="A24" s="246" t="s">
        <v>107</v>
      </c>
      <c r="B24" s="247"/>
      <c r="C24" s="247"/>
      <c r="D24" s="247"/>
      <c r="E24" s="247"/>
      <c r="F24" s="247"/>
      <c r="G24" s="247"/>
      <c r="H24" s="247"/>
      <c r="I24" s="15"/>
    </row>
    <row r="25" spans="1:9" ht="15" customHeight="1" x14ac:dyDescent="0.2">
      <c r="A25" s="246"/>
      <c r="B25" s="247"/>
      <c r="C25" s="247"/>
      <c r="D25" s="247"/>
      <c r="E25" s="247"/>
      <c r="F25" s="247"/>
      <c r="G25" s="247"/>
      <c r="H25" s="247"/>
      <c r="I25" s="15"/>
    </row>
    <row r="26" spans="1:9" ht="20.25" customHeight="1" x14ac:dyDescent="0.2">
      <c r="A26" s="246"/>
      <c r="B26" s="247"/>
      <c r="C26" s="247"/>
      <c r="D26" s="247"/>
      <c r="E26" s="247"/>
      <c r="F26" s="247"/>
      <c r="G26" s="247"/>
      <c r="H26" s="247"/>
      <c r="I26" s="15"/>
    </row>
    <row r="27" spans="1:9" x14ac:dyDescent="0.2">
      <c r="A27" s="13"/>
      <c r="B27" s="14"/>
      <c r="C27" s="14"/>
      <c r="D27" s="14"/>
      <c r="E27" s="14"/>
      <c r="F27" s="14"/>
      <c r="G27" s="14"/>
      <c r="H27" s="14"/>
      <c r="I27" s="15"/>
    </row>
    <row r="28" spans="1:9" x14ac:dyDescent="0.2">
      <c r="A28" s="13"/>
      <c r="B28" s="14"/>
      <c r="C28" s="14"/>
      <c r="D28" s="14"/>
      <c r="E28" s="14"/>
      <c r="F28" s="14"/>
      <c r="G28" s="14"/>
      <c r="H28" s="14"/>
      <c r="I28" s="15"/>
    </row>
    <row r="29" spans="1:9" x14ac:dyDescent="0.2">
      <c r="A29" s="13"/>
      <c r="B29" s="14"/>
      <c r="C29" s="14"/>
      <c r="D29" s="14"/>
      <c r="E29" s="14"/>
      <c r="F29" s="14"/>
      <c r="G29" s="14"/>
      <c r="H29" s="14"/>
      <c r="I29" s="15"/>
    </row>
    <row r="30" spans="1:9" x14ac:dyDescent="0.2">
      <c r="A30" s="13"/>
      <c r="B30" s="14"/>
      <c r="C30" s="14"/>
      <c r="D30" s="14"/>
      <c r="E30" s="14"/>
      <c r="F30" s="14"/>
      <c r="G30" s="14"/>
      <c r="H30" s="14"/>
      <c r="I30" s="15"/>
    </row>
    <row r="31" spans="1:9" x14ac:dyDescent="0.2">
      <c r="A31" s="13"/>
      <c r="B31" s="14"/>
      <c r="C31" s="14"/>
      <c r="D31" s="14"/>
      <c r="E31" s="14"/>
      <c r="F31" s="14"/>
      <c r="G31" s="14"/>
      <c r="H31" s="14"/>
      <c r="I31" s="15"/>
    </row>
    <row r="32" spans="1:9" x14ac:dyDescent="0.2">
      <c r="A32" s="13"/>
      <c r="B32" s="14"/>
      <c r="C32" s="14"/>
      <c r="D32" s="14"/>
      <c r="E32" s="14"/>
      <c r="F32" s="14"/>
      <c r="G32" s="14"/>
      <c r="H32" s="14"/>
      <c r="I32" s="15"/>
    </row>
    <row r="33" spans="1:9" x14ac:dyDescent="0.2">
      <c r="A33" s="13"/>
      <c r="B33" s="14"/>
      <c r="C33" s="14"/>
      <c r="D33" s="14"/>
      <c r="E33" s="14"/>
      <c r="F33" s="14"/>
      <c r="G33" s="14"/>
      <c r="H33" s="14"/>
      <c r="I33" s="15"/>
    </row>
    <row r="34" spans="1:9" x14ac:dyDescent="0.2">
      <c r="A34" s="13"/>
      <c r="B34" s="14"/>
      <c r="C34" s="14"/>
      <c r="D34" s="14"/>
      <c r="E34" s="14"/>
      <c r="F34" s="14"/>
      <c r="G34" s="14"/>
      <c r="H34" s="14"/>
      <c r="I34" s="15"/>
    </row>
    <row r="35" spans="1:9" x14ac:dyDescent="0.2">
      <c r="A35" s="13"/>
      <c r="B35" s="14"/>
      <c r="C35" s="14"/>
      <c r="D35" s="14"/>
      <c r="E35" s="14"/>
      <c r="F35" s="14"/>
      <c r="G35" s="14"/>
      <c r="H35" s="14"/>
      <c r="I35" s="15"/>
    </row>
    <row r="36" spans="1:9" x14ac:dyDescent="0.2">
      <c r="A36" s="13"/>
      <c r="B36" s="14"/>
      <c r="C36" s="14"/>
      <c r="D36" s="14"/>
      <c r="E36" s="14"/>
      <c r="F36" s="14"/>
      <c r="G36" s="14"/>
      <c r="H36" s="14"/>
      <c r="I36" s="15"/>
    </row>
    <row r="37" spans="1:9" x14ac:dyDescent="0.2">
      <c r="A37" s="13"/>
      <c r="B37" s="14"/>
      <c r="C37" s="14"/>
      <c r="D37" s="14"/>
      <c r="E37" s="14"/>
      <c r="F37" s="14"/>
      <c r="G37" s="14"/>
      <c r="H37" s="14"/>
      <c r="I37" s="15"/>
    </row>
    <row r="38" spans="1:9" x14ac:dyDescent="0.2">
      <c r="A38" s="13"/>
      <c r="B38" s="14"/>
      <c r="C38" s="14"/>
      <c r="D38" s="14"/>
      <c r="E38" s="14"/>
      <c r="F38" s="14"/>
      <c r="G38" s="14"/>
      <c r="H38" s="14"/>
      <c r="I38" s="15"/>
    </row>
    <row r="39" spans="1:9" x14ac:dyDescent="0.2">
      <c r="A39" s="13"/>
      <c r="B39" s="14"/>
      <c r="C39" s="14"/>
      <c r="D39" s="14"/>
      <c r="E39" s="14"/>
      <c r="F39" s="14"/>
      <c r="G39" s="14"/>
      <c r="H39" s="14"/>
      <c r="I39" s="15"/>
    </row>
    <row r="40" spans="1:9" x14ac:dyDescent="0.2">
      <c r="A40" s="13"/>
      <c r="B40" s="14"/>
      <c r="C40" s="14"/>
      <c r="D40" s="14"/>
      <c r="E40" s="14"/>
      <c r="F40" s="14"/>
      <c r="G40" s="14"/>
      <c r="H40" s="14"/>
      <c r="I40" s="15"/>
    </row>
    <row r="41" spans="1:9" x14ac:dyDescent="0.2">
      <c r="A41" s="13"/>
      <c r="B41" s="14"/>
      <c r="C41" s="14"/>
      <c r="D41" s="14"/>
      <c r="E41" s="14"/>
      <c r="F41" s="14"/>
      <c r="G41" s="14"/>
      <c r="H41" s="14"/>
      <c r="I41" s="15"/>
    </row>
    <row r="42" spans="1:9" x14ac:dyDescent="0.2">
      <c r="A42" s="13"/>
      <c r="B42" s="14"/>
      <c r="C42" s="14"/>
      <c r="D42" s="14"/>
      <c r="E42" s="14"/>
      <c r="F42" s="14"/>
      <c r="G42" s="14"/>
      <c r="H42" s="14"/>
      <c r="I42" s="15"/>
    </row>
    <row r="43" spans="1:9" x14ac:dyDescent="0.2">
      <c r="A43" s="13"/>
      <c r="B43" s="14"/>
      <c r="C43" s="14"/>
      <c r="D43" s="14"/>
      <c r="E43" s="14"/>
      <c r="F43" s="14"/>
      <c r="G43" s="14"/>
      <c r="H43" s="14"/>
      <c r="I43" s="15"/>
    </row>
    <row r="44" spans="1:9" x14ac:dyDescent="0.2">
      <c r="A44" s="13"/>
      <c r="B44" s="14"/>
      <c r="C44" s="14"/>
      <c r="D44" s="14"/>
      <c r="E44" s="14"/>
      <c r="F44" s="14"/>
      <c r="G44" s="14"/>
      <c r="H44" s="14"/>
      <c r="I44" s="15"/>
    </row>
    <row r="45" spans="1:9" x14ac:dyDescent="0.2">
      <c r="A45" s="13"/>
      <c r="B45" s="14"/>
      <c r="C45" s="14"/>
      <c r="D45" s="14"/>
      <c r="E45" s="14"/>
      <c r="F45" s="14"/>
      <c r="G45" s="14"/>
      <c r="H45" s="14"/>
      <c r="I45" s="15"/>
    </row>
    <row r="46" spans="1:9" x14ac:dyDescent="0.2">
      <c r="A46" s="13"/>
      <c r="B46" s="14"/>
      <c r="C46" s="14"/>
      <c r="D46" s="14"/>
      <c r="E46" s="14"/>
      <c r="F46" s="14"/>
      <c r="G46" s="14"/>
      <c r="H46" s="14"/>
      <c r="I46" s="15"/>
    </row>
    <row r="47" spans="1:9" x14ac:dyDescent="0.2">
      <c r="A47" s="13"/>
      <c r="B47" s="14"/>
      <c r="C47" s="14"/>
      <c r="D47" s="14"/>
      <c r="E47" s="14"/>
      <c r="F47" s="14"/>
      <c r="G47" s="14"/>
      <c r="H47" s="14"/>
      <c r="I47" s="15"/>
    </row>
    <row r="48" spans="1:9" x14ac:dyDescent="0.2">
      <c r="A48" s="13"/>
      <c r="B48" s="14"/>
      <c r="C48" s="14"/>
      <c r="D48" s="14"/>
      <c r="E48" s="14"/>
      <c r="F48" s="14"/>
      <c r="G48" s="14"/>
      <c r="H48" s="14"/>
      <c r="I48" s="15"/>
    </row>
    <row r="49" spans="1:9" x14ac:dyDescent="0.2">
      <c r="A49" s="13"/>
      <c r="B49" s="14"/>
      <c r="C49" s="14"/>
      <c r="D49" s="14"/>
      <c r="E49" s="14"/>
      <c r="F49" s="14"/>
      <c r="G49" s="14"/>
      <c r="H49" s="14"/>
      <c r="I49" s="15"/>
    </row>
    <row r="50" spans="1:9" x14ac:dyDescent="0.2">
      <c r="A50" s="13"/>
      <c r="B50" s="14"/>
      <c r="C50" s="14"/>
      <c r="D50" s="14"/>
      <c r="E50" s="14"/>
      <c r="F50" s="14"/>
      <c r="G50" s="14"/>
      <c r="H50" s="14"/>
      <c r="I50" s="15"/>
    </row>
    <row r="51" spans="1:9" x14ac:dyDescent="0.2">
      <c r="A51" s="13"/>
      <c r="B51" s="14"/>
      <c r="C51" s="14"/>
      <c r="D51" s="14"/>
      <c r="E51" s="14"/>
      <c r="F51" s="14"/>
      <c r="G51" s="14"/>
      <c r="H51" s="14"/>
      <c r="I51" s="15"/>
    </row>
    <row r="52" spans="1:9" x14ac:dyDescent="0.2">
      <c r="A52" s="13"/>
      <c r="B52" s="14"/>
      <c r="C52" s="21" t="s">
        <v>108</v>
      </c>
      <c r="D52" s="14"/>
      <c r="E52" s="14"/>
      <c r="F52" s="14"/>
      <c r="G52" s="14"/>
      <c r="H52" s="14"/>
      <c r="I52" s="15"/>
    </row>
    <row r="53" spans="1:9" x14ac:dyDescent="0.2">
      <c r="A53" s="13"/>
      <c r="B53" s="14"/>
      <c r="C53" s="14"/>
      <c r="D53" s="14"/>
      <c r="E53" s="14"/>
      <c r="F53" s="14"/>
      <c r="G53" s="14"/>
      <c r="H53" s="14"/>
      <c r="I53" s="15"/>
    </row>
    <row r="54" spans="1:9" x14ac:dyDescent="0.2">
      <c r="A54" s="13"/>
      <c r="B54" s="14"/>
      <c r="C54" s="14"/>
      <c r="D54" s="14"/>
      <c r="E54" s="14"/>
      <c r="F54" s="14"/>
      <c r="G54" s="14"/>
      <c r="H54" s="14"/>
      <c r="I54" s="15"/>
    </row>
    <row r="55" spans="1:9" x14ac:dyDescent="0.2">
      <c r="A55" s="13"/>
      <c r="B55" s="14"/>
      <c r="C55" s="14"/>
      <c r="D55" s="14"/>
      <c r="E55" s="14"/>
      <c r="F55" s="14"/>
      <c r="G55" s="14"/>
      <c r="H55" s="14"/>
      <c r="I55" s="15"/>
    </row>
    <row r="56" spans="1:9" x14ac:dyDescent="0.2">
      <c r="A56" s="22"/>
      <c r="B56" s="23"/>
      <c r="C56" s="23"/>
      <c r="D56" s="23"/>
      <c r="E56" s="23"/>
      <c r="F56" s="23"/>
      <c r="G56" s="23"/>
      <c r="H56" s="23"/>
      <c r="I56" s="24"/>
    </row>
  </sheetData>
  <mergeCells count="1">
    <mergeCell ref="A24:H26"/>
  </mergeCells>
  <pageMargins left="0.27777777777777779" right="0.27777777777777779" top="0.27777777777777779" bottom="0.27777777777777779" header="0.5" footer="0.5"/>
  <pageSetup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9"/>
  <sheetViews>
    <sheetView zoomScaleNormal="100" workbookViewId="0">
      <selection activeCell="K16" sqref="K16"/>
    </sheetView>
  </sheetViews>
  <sheetFormatPr defaultRowHeight="12.75" x14ac:dyDescent="0.2"/>
  <cols>
    <col min="1" max="1" width="3.28515625" style="1" customWidth="1"/>
    <col min="2" max="2" width="39.7109375" style="1" customWidth="1"/>
    <col min="3" max="3" width="12.140625" style="1" bestFit="1" customWidth="1"/>
    <col min="4" max="4" width="11.85546875" style="1" customWidth="1"/>
    <col min="5" max="6" width="12.140625" style="1" bestFit="1" customWidth="1"/>
    <col min="7" max="16384" width="9.140625" style="1"/>
  </cols>
  <sheetData>
    <row r="2" spans="2:7" x14ac:dyDescent="0.2">
      <c r="B2" s="56" t="s">
        <v>128</v>
      </c>
    </row>
    <row r="3" spans="2:7" ht="13.5" thickBot="1" x14ac:dyDescent="0.25"/>
    <row r="4" spans="2:7" ht="39" thickBot="1" x14ac:dyDescent="0.25">
      <c r="B4" s="26" t="s">
        <v>0</v>
      </c>
      <c r="C4" s="27" t="s">
        <v>1</v>
      </c>
      <c r="D4" s="27" t="s">
        <v>23</v>
      </c>
      <c r="E4" s="27" t="s">
        <v>2</v>
      </c>
      <c r="F4" s="27" t="s">
        <v>24</v>
      </c>
      <c r="G4" s="27" t="s">
        <v>109</v>
      </c>
    </row>
    <row r="5" spans="2:7" ht="13.5" thickBot="1" x14ac:dyDescent="0.25">
      <c r="B5" s="28" t="s">
        <v>110</v>
      </c>
      <c r="C5" s="29" t="s">
        <v>3</v>
      </c>
      <c r="D5" s="29" t="s">
        <v>4</v>
      </c>
      <c r="E5" s="29" t="s">
        <v>111</v>
      </c>
      <c r="F5" s="29" t="s">
        <v>5</v>
      </c>
      <c r="G5" s="29" t="s">
        <v>6</v>
      </c>
    </row>
    <row r="6" spans="2:7" ht="13.5" thickBot="1" x14ac:dyDescent="0.25">
      <c r="B6" s="30" t="s">
        <v>112</v>
      </c>
      <c r="C6" s="232">
        <v>2424230.1800000002</v>
      </c>
      <c r="D6" s="232">
        <v>1136026.42</v>
      </c>
      <c r="E6" s="232">
        <v>1288203.76</v>
      </c>
      <c r="F6" s="232">
        <v>1006372.58</v>
      </c>
      <c r="G6" s="31">
        <v>0.41510000000000002</v>
      </c>
    </row>
    <row r="7" spans="2:7" ht="13.5" thickBot="1" x14ac:dyDescent="0.25">
      <c r="B7" s="32" t="s">
        <v>113</v>
      </c>
      <c r="C7" s="233">
        <v>2424230.1800000002</v>
      </c>
      <c r="D7" s="233">
        <v>1136026.42</v>
      </c>
      <c r="E7" s="233">
        <v>1288203.76</v>
      </c>
      <c r="F7" s="233">
        <v>1006372.58</v>
      </c>
      <c r="G7" s="33">
        <v>0.41510000000000002</v>
      </c>
    </row>
    <row r="8" spans="2:7" ht="13.5" thickBot="1" x14ac:dyDescent="0.25">
      <c r="B8" s="32" t="s">
        <v>16</v>
      </c>
      <c r="C8" s="233">
        <v>94211</v>
      </c>
      <c r="D8" s="233">
        <v>45371.360000000001</v>
      </c>
      <c r="E8" s="233">
        <v>48839.64</v>
      </c>
      <c r="F8" s="233">
        <v>45370.59</v>
      </c>
      <c r="G8" s="33">
        <v>0.48159999999999997</v>
      </c>
    </row>
    <row r="9" spans="2:7" ht="13.5" thickBot="1" x14ac:dyDescent="0.25">
      <c r="B9" s="34" t="s">
        <v>114</v>
      </c>
      <c r="C9" s="234">
        <v>69493</v>
      </c>
      <c r="D9" s="234">
        <v>33871.360000000001</v>
      </c>
      <c r="E9" s="234">
        <v>35621.64</v>
      </c>
      <c r="F9" s="234">
        <v>33871.360000000001</v>
      </c>
      <c r="G9" s="33">
        <v>0.4874</v>
      </c>
    </row>
    <row r="10" spans="2:7" ht="13.5" thickBot="1" x14ac:dyDescent="0.25">
      <c r="B10" s="34" t="s">
        <v>7</v>
      </c>
      <c r="C10" s="234">
        <v>23000</v>
      </c>
      <c r="D10" s="234">
        <v>11500</v>
      </c>
      <c r="E10" s="234">
        <v>11500</v>
      </c>
      <c r="F10" s="234">
        <v>11499.23</v>
      </c>
      <c r="G10" s="33">
        <v>0.5</v>
      </c>
    </row>
    <row r="11" spans="2:7" ht="13.5" thickBot="1" x14ac:dyDescent="0.25">
      <c r="B11" s="34" t="s">
        <v>115</v>
      </c>
      <c r="C11" s="234">
        <v>1718</v>
      </c>
      <c r="D11" s="234">
        <v>0</v>
      </c>
      <c r="E11" s="234">
        <v>1718</v>
      </c>
      <c r="F11" s="234">
        <v>0</v>
      </c>
      <c r="G11" s="33">
        <v>0</v>
      </c>
    </row>
    <row r="12" spans="2:7" ht="13.5" thickBot="1" x14ac:dyDescent="0.25">
      <c r="B12" s="32" t="s">
        <v>116</v>
      </c>
      <c r="C12" s="233">
        <v>188268</v>
      </c>
      <c r="D12" s="233">
        <v>95208.36</v>
      </c>
      <c r="E12" s="233">
        <v>93059.64</v>
      </c>
      <c r="F12" s="233">
        <v>92021.25</v>
      </c>
      <c r="G12" s="33">
        <v>0.48880000000000001</v>
      </c>
    </row>
    <row r="13" spans="2:7" ht="13.5" thickBot="1" x14ac:dyDescent="0.25">
      <c r="B13" s="34" t="s">
        <v>114</v>
      </c>
      <c r="C13" s="234">
        <v>95795</v>
      </c>
      <c r="D13" s="234">
        <v>48971.86</v>
      </c>
      <c r="E13" s="234">
        <v>46823.14</v>
      </c>
      <c r="F13" s="234">
        <v>48971.86</v>
      </c>
      <c r="G13" s="33">
        <v>0.51119999999999999</v>
      </c>
    </row>
    <row r="14" spans="2:7" ht="13.5" thickBot="1" x14ac:dyDescent="0.25">
      <c r="B14" s="34" t="s">
        <v>7</v>
      </c>
      <c r="C14" s="234">
        <v>53105</v>
      </c>
      <c r="D14" s="234">
        <v>26552.5</v>
      </c>
      <c r="E14" s="234">
        <v>26552.5</v>
      </c>
      <c r="F14" s="234">
        <v>24018.32</v>
      </c>
      <c r="G14" s="33">
        <v>0.45229999999999998</v>
      </c>
    </row>
    <row r="15" spans="2:7" ht="13.5" thickBot="1" x14ac:dyDescent="0.25">
      <c r="B15" s="34" t="s">
        <v>9</v>
      </c>
      <c r="C15" s="234">
        <v>39368</v>
      </c>
      <c r="D15" s="234">
        <v>19684</v>
      </c>
      <c r="E15" s="234">
        <v>19684</v>
      </c>
      <c r="F15" s="234">
        <v>19031.07</v>
      </c>
      <c r="G15" s="33">
        <v>0.4834</v>
      </c>
    </row>
    <row r="16" spans="2:7" ht="13.5" thickBot="1" x14ac:dyDescent="0.25">
      <c r="B16" s="32" t="s">
        <v>17</v>
      </c>
      <c r="C16" s="233">
        <v>67435</v>
      </c>
      <c r="D16" s="233">
        <v>31454.37</v>
      </c>
      <c r="E16" s="233">
        <v>35980.629999999997</v>
      </c>
      <c r="F16" s="233">
        <v>29413.42</v>
      </c>
      <c r="G16" s="33">
        <v>0.43619999999999998</v>
      </c>
    </row>
    <row r="17" spans="2:7" ht="13.5" thickBot="1" x14ac:dyDescent="0.25">
      <c r="B17" s="34" t="s">
        <v>114</v>
      </c>
      <c r="C17" s="234">
        <v>60228</v>
      </c>
      <c r="D17" s="234">
        <v>28454.37</v>
      </c>
      <c r="E17" s="234">
        <v>31773.63</v>
      </c>
      <c r="F17" s="234">
        <v>28454.37</v>
      </c>
      <c r="G17" s="33">
        <v>0.47239999999999999</v>
      </c>
    </row>
    <row r="18" spans="2:7" ht="13.5" thickBot="1" x14ac:dyDescent="0.25">
      <c r="B18" s="34" t="s">
        <v>7</v>
      </c>
      <c r="C18" s="234">
        <v>6000</v>
      </c>
      <c r="D18" s="234">
        <v>3000</v>
      </c>
      <c r="E18" s="234">
        <v>3000</v>
      </c>
      <c r="F18" s="234">
        <v>959.05</v>
      </c>
      <c r="G18" s="33">
        <v>0.1598</v>
      </c>
    </row>
    <row r="19" spans="2:7" ht="13.5" thickBot="1" x14ac:dyDescent="0.25">
      <c r="B19" s="34" t="s">
        <v>115</v>
      </c>
      <c r="C19" s="234">
        <v>1207</v>
      </c>
      <c r="D19" s="234">
        <v>0</v>
      </c>
      <c r="E19" s="234">
        <v>1207</v>
      </c>
      <c r="F19" s="234">
        <v>0</v>
      </c>
      <c r="G19" s="33">
        <v>0</v>
      </c>
    </row>
    <row r="20" spans="2:7" ht="13.5" thickBot="1" x14ac:dyDescent="0.25">
      <c r="B20" s="32" t="s">
        <v>117</v>
      </c>
      <c r="C20" s="233">
        <v>62389</v>
      </c>
      <c r="D20" s="233">
        <v>30196.7</v>
      </c>
      <c r="E20" s="233">
        <v>32192.3</v>
      </c>
      <c r="F20" s="233">
        <v>29980.38</v>
      </c>
      <c r="G20" s="33">
        <v>0.48049999999999998</v>
      </c>
    </row>
    <row r="21" spans="2:7" ht="13.5" thickBot="1" x14ac:dyDescent="0.25">
      <c r="B21" s="34" t="s">
        <v>114</v>
      </c>
      <c r="C21" s="234">
        <v>57597</v>
      </c>
      <c r="D21" s="234">
        <v>28696.7</v>
      </c>
      <c r="E21" s="234">
        <v>28900.3</v>
      </c>
      <c r="F21" s="234">
        <v>28696.7</v>
      </c>
      <c r="G21" s="33">
        <v>0.49819999999999998</v>
      </c>
    </row>
    <row r="22" spans="2:7" ht="13.5" thickBot="1" x14ac:dyDescent="0.25">
      <c r="B22" s="34" t="s">
        <v>7</v>
      </c>
      <c r="C22" s="234">
        <v>3000</v>
      </c>
      <c r="D22" s="234">
        <v>1500</v>
      </c>
      <c r="E22" s="234">
        <v>1500</v>
      </c>
      <c r="F22" s="234">
        <v>1283.68</v>
      </c>
      <c r="G22" s="33">
        <v>0.4279</v>
      </c>
    </row>
    <row r="23" spans="2:7" ht="13.5" thickBot="1" x14ac:dyDescent="0.25">
      <c r="B23" s="34" t="s">
        <v>115</v>
      </c>
      <c r="C23" s="234">
        <v>1792</v>
      </c>
      <c r="D23" s="234">
        <v>0</v>
      </c>
      <c r="E23" s="234">
        <v>1792</v>
      </c>
      <c r="F23" s="234">
        <v>0</v>
      </c>
      <c r="G23" s="33">
        <v>0</v>
      </c>
    </row>
    <row r="24" spans="2:7" ht="13.5" thickBot="1" x14ac:dyDescent="0.25">
      <c r="B24" s="32" t="s">
        <v>118</v>
      </c>
      <c r="C24" s="233">
        <v>131321</v>
      </c>
      <c r="D24" s="233">
        <v>72284.88</v>
      </c>
      <c r="E24" s="233">
        <v>59036.12</v>
      </c>
      <c r="F24" s="233">
        <v>64366.63</v>
      </c>
      <c r="G24" s="33">
        <v>0.49009999999999998</v>
      </c>
    </row>
    <row r="25" spans="2:7" ht="13.5" thickBot="1" x14ac:dyDescent="0.25">
      <c r="B25" s="34" t="s">
        <v>114</v>
      </c>
      <c r="C25" s="234">
        <v>68321</v>
      </c>
      <c r="D25" s="234">
        <v>40784.879999999997</v>
      </c>
      <c r="E25" s="234">
        <v>27536.12</v>
      </c>
      <c r="F25" s="234">
        <v>40754.879999999997</v>
      </c>
      <c r="G25" s="33">
        <v>0.59650000000000003</v>
      </c>
    </row>
    <row r="26" spans="2:7" ht="13.5" thickBot="1" x14ac:dyDescent="0.25">
      <c r="B26" s="34" t="s">
        <v>7</v>
      </c>
      <c r="C26" s="234">
        <v>53000</v>
      </c>
      <c r="D26" s="234">
        <v>26500</v>
      </c>
      <c r="E26" s="234">
        <v>26500</v>
      </c>
      <c r="F26" s="234">
        <v>23611.75</v>
      </c>
      <c r="G26" s="33">
        <v>0.44550000000000001</v>
      </c>
    </row>
    <row r="27" spans="2:7" ht="13.5" thickBot="1" x14ac:dyDescent="0.25">
      <c r="B27" s="34" t="s">
        <v>119</v>
      </c>
      <c r="C27" s="234">
        <v>10000</v>
      </c>
      <c r="D27" s="234">
        <v>5000</v>
      </c>
      <c r="E27" s="234">
        <v>5000</v>
      </c>
      <c r="F27" s="234">
        <v>0</v>
      </c>
      <c r="G27" s="33">
        <v>0</v>
      </c>
    </row>
    <row r="28" spans="2:7" ht="13.5" thickBot="1" x14ac:dyDescent="0.25">
      <c r="B28" s="32" t="s">
        <v>120</v>
      </c>
      <c r="C28" s="233">
        <v>7173</v>
      </c>
      <c r="D28" s="233">
        <v>3803.68</v>
      </c>
      <c r="E28" s="233">
        <v>3369.32</v>
      </c>
      <c r="F28" s="233">
        <v>3553.68</v>
      </c>
      <c r="G28" s="33">
        <v>0.49540000000000001</v>
      </c>
    </row>
    <row r="29" spans="2:7" ht="13.5" thickBot="1" x14ac:dyDescent="0.25">
      <c r="B29" s="34" t="s">
        <v>114</v>
      </c>
      <c r="C29" s="234">
        <v>6525</v>
      </c>
      <c r="D29" s="234">
        <v>3553.68</v>
      </c>
      <c r="E29" s="234">
        <v>2971.32</v>
      </c>
      <c r="F29" s="234">
        <v>3553.68</v>
      </c>
      <c r="G29" s="33">
        <v>0.54459999999999997</v>
      </c>
    </row>
    <row r="30" spans="2:7" ht="13.5" thickBot="1" x14ac:dyDescent="0.25">
      <c r="B30" s="34" t="s">
        <v>7</v>
      </c>
      <c r="C30" s="234">
        <v>500</v>
      </c>
      <c r="D30" s="234">
        <v>250</v>
      </c>
      <c r="E30" s="234">
        <v>250</v>
      </c>
      <c r="F30" s="234">
        <v>0</v>
      </c>
      <c r="G30" s="33">
        <v>0</v>
      </c>
    </row>
    <row r="31" spans="2:7" ht="13.5" thickBot="1" x14ac:dyDescent="0.25">
      <c r="B31" s="34" t="s">
        <v>115</v>
      </c>
      <c r="C31" s="234">
        <v>148</v>
      </c>
      <c r="D31" s="234">
        <v>0</v>
      </c>
      <c r="E31" s="234">
        <v>148</v>
      </c>
      <c r="F31" s="234">
        <v>0</v>
      </c>
      <c r="G31" s="33">
        <v>0</v>
      </c>
    </row>
    <row r="32" spans="2:7" ht="13.5" thickBot="1" x14ac:dyDescent="0.25">
      <c r="B32" s="32" t="s">
        <v>121</v>
      </c>
      <c r="C32" s="233">
        <v>34450</v>
      </c>
      <c r="D32" s="233">
        <v>15599.86</v>
      </c>
      <c r="E32" s="233">
        <v>18850.14</v>
      </c>
      <c r="F32" s="233">
        <v>15455.9</v>
      </c>
      <c r="G32" s="33">
        <v>0.4486</v>
      </c>
    </row>
    <row r="33" spans="2:7" ht="13.5" thickBot="1" x14ac:dyDescent="0.25">
      <c r="B33" s="34" t="s">
        <v>114</v>
      </c>
      <c r="C33" s="234">
        <v>29383</v>
      </c>
      <c r="D33" s="234">
        <v>13849.86</v>
      </c>
      <c r="E33" s="234">
        <v>15533.14</v>
      </c>
      <c r="F33" s="234">
        <v>13849.86</v>
      </c>
      <c r="G33" s="33">
        <v>0.47139999999999999</v>
      </c>
    </row>
    <row r="34" spans="2:7" ht="13.5" thickBot="1" x14ac:dyDescent="0.25">
      <c r="B34" s="34" t="s">
        <v>7</v>
      </c>
      <c r="C34" s="234">
        <v>3500</v>
      </c>
      <c r="D34" s="234">
        <v>1750</v>
      </c>
      <c r="E34" s="234">
        <v>1750</v>
      </c>
      <c r="F34" s="234">
        <v>1606.04</v>
      </c>
      <c r="G34" s="33">
        <v>0.45889999999999997</v>
      </c>
    </row>
    <row r="35" spans="2:7" ht="13.5" thickBot="1" x14ac:dyDescent="0.25">
      <c r="B35" s="34" t="s">
        <v>115</v>
      </c>
      <c r="C35" s="234">
        <v>1567</v>
      </c>
      <c r="D35" s="234">
        <v>0</v>
      </c>
      <c r="E35" s="234">
        <v>1567</v>
      </c>
      <c r="F35" s="234">
        <v>0</v>
      </c>
      <c r="G35" s="33">
        <v>0</v>
      </c>
    </row>
    <row r="36" spans="2:7" ht="13.5" thickBot="1" x14ac:dyDescent="0.25">
      <c r="B36" s="32" t="s">
        <v>20</v>
      </c>
      <c r="C36" s="233">
        <v>25051</v>
      </c>
      <c r="D36" s="233">
        <v>11979.55</v>
      </c>
      <c r="E36" s="233">
        <v>13071.45</v>
      </c>
      <c r="F36" s="233">
        <v>11954.55</v>
      </c>
      <c r="G36" s="33">
        <v>0.47720000000000001</v>
      </c>
    </row>
    <row r="37" spans="2:7" ht="13.5" thickBot="1" x14ac:dyDescent="0.25">
      <c r="B37" s="34" t="s">
        <v>114</v>
      </c>
      <c r="C37" s="234">
        <v>21947</v>
      </c>
      <c r="D37" s="234">
        <v>10979.55</v>
      </c>
      <c r="E37" s="234">
        <v>10967.45</v>
      </c>
      <c r="F37" s="234">
        <v>10964.55</v>
      </c>
      <c r="G37" s="33">
        <v>0.49959999999999999</v>
      </c>
    </row>
    <row r="38" spans="2:7" ht="13.5" thickBot="1" x14ac:dyDescent="0.25">
      <c r="B38" s="34" t="s">
        <v>7</v>
      </c>
      <c r="C38" s="234">
        <v>2000</v>
      </c>
      <c r="D38" s="234">
        <v>1000</v>
      </c>
      <c r="E38" s="234">
        <v>1000</v>
      </c>
      <c r="F38" s="234">
        <v>990</v>
      </c>
      <c r="G38" s="33">
        <v>0.495</v>
      </c>
    </row>
    <row r="39" spans="2:7" ht="13.5" thickBot="1" x14ac:dyDescent="0.25">
      <c r="B39" s="34" t="s">
        <v>115</v>
      </c>
      <c r="C39" s="234">
        <v>1104</v>
      </c>
      <c r="D39" s="234">
        <v>0</v>
      </c>
      <c r="E39" s="234">
        <v>1104</v>
      </c>
      <c r="F39" s="234">
        <v>0</v>
      </c>
      <c r="G39" s="33">
        <v>0</v>
      </c>
    </row>
    <row r="40" spans="2:7" ht="13.5" thickBot="1" x14ac:dyDescent="0.25">
      <c r="B40" s="32" t="s">
        <v>122</v>
      </c>
      <c r="C40" s="233">
        <v>334356.18</v>
      </c>
      <c r="D40" s="233">
        <v>164875.45000000001</v>
      </c>
      <c r="E40" s="233">
        <v>169480.73</v>
      </c>
      <c r="F40" s="233">
        <v>128597.24</v>
      </c>
      <c r="G40" s="33">
        <v>0.3846</v>
      </c>
    </row>
    <row r="41" spans="2:7" ht="13.5" thickBot="1" x14ac:dyDescent="0.25">
      <c r="B41" s="34" t="s">
        <v>114</v>
      </c>
      <c r="C41" s="234">
        <v>55356</v>
      </c>
      <c r="D41" s="234">
        <v>25375.360000000001</v>
      </c>
      <c r="E41" s="234">
        <v>29980.639999999999</v>
      </c>
      <c r="F41" s="234">
        <v>25360.36</v>
      </c>
      <c r="G41" s="33">
        <v>0.45810000000000001</v>
      </c>
    </row>
    <row r="42" spans="2:7" ht="13.5" thickBot="1" x14ac:dyDescent="0.25">
      <c r="B42" s="34" t="s">
        <v>7</v>
      </c>
      <c r="C42" s="234">
        <v>9000</v>
      </c>
      <c r="D42" s="234">
        <v>4500</v>
      </c>
      <c r="E42" s="234">
        <v>4500</v>
      </c>
      <c r="F42" s="234">
        <v>3073.98</v>
      </c>
      <c r="G42" s="33">
        <v>0.34160000000000001</v>
      </c>
    </row>
    <row r="43" spans="2:7" ht="13.5" thickBot="1" x14ac:dyDescent="0.25">
      <c r="B43" s="34" t="s">
        <v>119</v>
      </c>
      <c r="C43" s="234">
        <v>270000.18</v>
      </c>
      <c r="D43" s="234">
        <v>135000.09</v>
      </c>
      <c r="E43" s="234">
        <v>135000.09</v>
      </c>
      <c r="F43" s="234">
        <v>100162.9</v>
      </c>
      <c r="G43" s="33">
        <v>0.371</v>
      </c>
    </row>
    <row r="44" spans="2:7" ht="13.5" thickBot="1" x14ac:dyDescent="0.25">
      <c r="B44" s="32" t="s">
        <v>21</v>
      </c>
      <c r="C44" s="233">
        <v>19284</v>
      </c>
      <c r="D44" s="233">
        <v>8322.39</v>
      </c>
      <c r="E44" s="233">
        <v>10961.61</v>
      </c>
      <c r="F44" s="233">
        <v>7905.39</v>
      </c>
      <c r="G44" s="33">
        <v>0.40989999999999999</v>
      </c>
    </row>
    <row r="45" spans="2:7" ht="13.5" thickBot="1" x14ac:dyDescent="0.25">
      <c r="B45" s="35" t="s">
        <v>114</v>
      </c>
      <c r="C45" s="235">
        <v>15730</v>
      </c>
      <c r="D45" s="235">
        <v>7905.39</v>
      </c>
      <c r="E45" s="235">
        <v>7824.61</v>
      </c>
      <c r="F45" s="235">
        <v>7905.39</v>
      </c>
      <c r="G45" s="36">
        <v>0.50260000000000005</v>
      </c>
    </row>
    <row r="46" spans="2:7" ht="13.5" thickBot="1" x14ac:dyDescent="0.25">
      <c r="B46" s="37" t="s">
        <v>7</v>
      </c>
      <c r="C46" s="236">
        <v>834</v>
      </c>
      <c r="D46" s="236">
        <v>417</v>
      </c>
      <c r="E46" s="236">
        <v>417</v>
      </c>
      <c r="F46" s="236">
        <v>0</v>
      </c>
      <c r="G46" s="38">
        <v>0</v>
      </c>
    </row>
    <row r="47" spans="2:7" ht="13.5" thickBot="1" x14ac:dyDescent="0.25">
      <c r="B47" s="37" t="s">
        <v>115</v>
      </c>
      <c r="C47" s="236">
        <v>2720</v>
      </c>
      <c r="D47" s="236">
        <v>0</v>
      </c>
      <c r="E47" s="236">
        <v>2720</v>
      </c>
      <c r="F47" s="236">
        <v>0</v>
      </c>
      <c r="G47" s="38">
        <v>0</v>
      </c>
    </row>
    <row r="48" spans="2:7" ht="13.5" thickBot="1" x14ac:dyDescent="0.25">
      <c r="B48" s="32" t="s">
        <v>123</v>
      </c>
      <c r="C48" s="233">
        <v>311844.5</v>
      </c>
      <c r="D48" s="233">
        <v>164232.04</v>
      </c>
      <c r="E48" s="233">
        <v>147612.46</v>
      </c>
      <c r="F48" s="233">
        <v>146963.68</v>
      </c>
      <c r="G48" s="33">
        <v>0.4713</v>
      </c>
    </row>
    <row r="49" spans="2:7" ht="13.5" thickBot="1" x14ac:dyDescent="0.25">
      <c r="B49" s="34" t="s">
        <v>114</v>
      </c>
      <c r="C49" s="234">
        <v>214311</v>
      </c>
      <c r="D49" s="234">
        <v>123878.04</v>
      </c>
      <c r="E49" s="234">
        <v>90432.960000000006</v>
      </c>
      <c r="F49" s="234">
        <v>123443.04</v>
      </c>
      <c r="G49" s="33">
        <v>0.57599999999999996</v>
      </c>
    </row>
    <row r="50" spans="2:7" ht="13.5" thickBot="1" x14ac:dyDescent="0.25">
      <c r="B50" s="34" t="s">
        <v>7</v>
      </c>
      <c r="C50" s="234">
        <v>59358</v>
      </c>
      <c r="D50" s="234">
        <v>29679</v>
      </c>
      <c r="E50" s="234">
        <v>29679</v>
      </c>
      <c r="F50" s="234">
        <v>22439.74</v>
      </c>
      <c r="G50" s="33">
        <v>0.378</v>
      </c>
    </row>
    <row r="51" spans="2:7" ht="13.5" thickBot="1" x14ac:dyDescent="0.25">
      <c r="B51" s="34" t="s">
        <v>9</v>
      </c>
      <c r="C51" s="234">
        <v>6350</v>
      </c>
      <c r="D51" s="234">
        <v>3175</v>
      </c>
      <c r="E51" s="234">
        <v>3175</v>
      </c>
      <c r="F51" s="234">
        <v>1080.9000000000001</v>
      </c>
      <c r="G51" s="33">
        <v>0.17019999999999999</v>
      </c>
    </row>
    <row r="52" spans="2:7" ht="13.5" thickBot="1" x14ac:dyDescent="0.25">
      <c r="B52" s="34" t="s">
        <v>119</v>
      </c>
      <c r="C52" s="234">
        <v>15000</v>
      </c>
      <c r="D52" s="234">
        <v>7500</v>
      </c>
      <c r="E52" s="234">
        <v>7500</v>
      </c>
      <c r="F52" s="234">
        <v>0</v>
      </c>
      <c r="G52" s="33">
        <v>0</v>
      </c>
    </row>
    <row r="53" spans="2:7" ht="13.5" thickBot="1" x14ac:dyDescent="0.25">
      <c r="B53" s="34" t="s">
        <v>115</v>
      </c>
      <c r="C53" s="234">
        <v>16825.5</v>
      </c>
      <c r="D53" s="234">
        <v>0</v>
      </c>
      <c r="E53" s="234">
        <v>16825.5</v>
      </c>
      <c r="F53" s="234">
        <v>0</v>
      </c>
      <c r="G53" s="33">
        <v>0</v>
      </c>
    </row>
    <row r="54" spans="2:7" ht="13.5" thickBot="1" x14ac:dyDescent="0.25">
      <c r="B54" s="32" t="s">
        <v>18</v>
      </c>
      <c r="C54" s="233">
        <v>22872</v>
      </c>
      <c r="D54" s="233">
        <v>8795.02</v>
      </c>
      <c r="E54" s="233">
        <v>14076.98</v>
      </c>
      <c r="F54" s="233">
        <v>7401.55</v>
      </c>
      <c r="G54" s="33">
        <v>0.3236</v>
      </c>
    </row>
    <row r="55" spans="2:7" ht="13.5" thickBot="1" x14ac:dyDescent="0.25">
      <c r="B55" s="34" t="s">
        <v>114</v>
      </c>
      <c r="C55" s="234">
        <v>18907</v>
      </c>
      <c r="D55" s="234">
        <v>6895.02</v>
      </c>
      <c r="E55" s="234">
        <v>12011.98</v>
      </c>
      <c r="F55" s="234">
        <v>6895.02</v>
      </c>
      <c r="G55" s="33">
        <v>0.36470000000000002</v>
      </c>
    </row>
    <row r="56" spans="2:7" ht="13.5" thickBot="1" x14ac:dyDescent="0.25">
      <c r="B56" s="34" t="s">
        <v>7</v>
      </c>
      <c r="C56" s="234">
        <v>2800</v>
      </c>
      <c r="D56" s="234">
        <v>1400</v>
      </c>
      <c r="E56" s="234">
        <v>1400</v>
      </c>
      <c r="F56" s="234">
        <v>233.34</v>
      </c>
      <c r="G56" s="33">
        <v>8.3299999999999999E-2</v>
      </c>
    </row>
    <row r="57" spans="2:7" ht="13.5" thickBot="1" x14ac:dyDescent="0.25">
      <c r="B57" s="34" t="s">
        <v>9</v>
      </c>
      <c r="C57" s="234">
        <v>1000</v>
      </c>
      <c r="D57" s="234">
        <v>500</v>
      </c>
      <c r="E57" s="234">
        <v>500</v>
      </c>
      <c r="F57" s="234">
        <v>273.19</v>
      </c>
      <c r="G57" s="33">
        <v>0.2732</v>
      </c>
    </row>
    <row r="58" spans="2:7" ht="13.5" thickBot="1" x14ac:dyDescent="0.25">
      <c r="B58" s="34" t="s">
        <v>115</v>
      </c>
      <c r="C58" s="234">
        <v>165</v>
      </c>
      <c r="D58" s="234">
        <v>0</v>
      </c>
      <c r="E58" s="234">
        <v>165</v>
      </c>
      <c r="F58" s="234">
        <v>0</v>
      </c>
      <c r="G58" s="33">
        <v>0</v>
      </c>
    </row>
    <row r="59" spans="2:7" ht="13.5" thickBot="1" x14ac:dyDescent="0.25">
      <c r="B59" s="32" t="s">
        <v>22</v>
      </c>
      <c r="C59" s="233">
        <v>160439</v>
      </c>
      <c r="D59" s="233">
        <v>79437.14</v>
      </c>
      <c r="E59" s="233">
        <v>81001.86</v>
      </c>
      <c r="F59" s="233">
        <v>27907.4</v>
      </c>
      <c r="G59" s="33">
        <v>0.1739</v>
      </c>
    </row>
    <row r="60" spans="2:7" ht="13.5" thickBot="1" x14ac:dyDescent="0.25">
      <c r="B60" s="34" t="s">
        <v>114</v>
      </c>
      <c r="C60" s="234">
        <v>34850</v>
      </c>
      <c r="D60" s="234">
        <v>16937.14</v>
      </c>
      <c r="E60" s="234">
        <v>17912.86</v>
      </c>
      <c r="F60" s="234">
        <v>16937.14</v>
      </c>
      <c r="G60" s="33">
        <v>0.48599999999999999</v>
      </c>
    </row>
    <row r="61" spans="2:7" ht="13.5" thickBot="1" x14ac:dyDescent="0.25">
      <c r="B61" s="34" t="s">
        <v>7</v>
      </c>
      <c r="C61" s="234">
        <v>25000</v>
      </c>
      <c r="D61" s="234">
        <v>12500</v>
      </c>
      <c r="E61" s="234">
        <v>12500</v>
      </c>
      <c r="F61" s="234">
        <v>10970.26</v>
      </c>
      <c r="G61" s="33">
        <v>0.43880000000000002</v>
      </c>
    </row>
    <row r="62" spans="2:7" ht="13.5" thickBot="1" x14ac:dyDescent="0.25">
      <c r="B62" s="34" t="s">
        <v>119</v>
      </c>
      <c r="C62" s="234">
        <v>100000</v>
      </c>
      <c r="D62" s="234">
        <v>50000</v>
      </c>
      <c r="E62" s="234">
        <v>50000</v>
      </c>
      <c r="F62" s="234">
        <v>0</v>
      </c>
      <c r="G62" s="33">
        <v>0</v>
      </c>
    </row>
    <row r="63" spans="2:7" ht="13.5" thickBot="1" x14ac:dyDescent="0.25">
      <c r="B63" s="34" t="s">
        <v>115</v>
      </c>
      <c r="C63" s="234">
        <v>589</v>
      </c>
      <c r="D63" s="234">
        <v>0</v>
      </c>
      <c r="E63" s="234">
        <v>589</v>
      </c>
      <c r="F63" s="234">
        <v>0</v>
      </c>
      <c r="G63" s="33">
        <v>0</v>
      </c>
    </row>
    <row r="64" spans="2:7" ht="13.5" thickBot="1" x14ac:dyDescent="0.25">
      <c r="B64" s="32" t="s">
        <v>15</v>
      </c>
      <c r="C64" s="233">
        <v>778231.5</v>
      </c>
      <c r="D64" s="233">
        <v>327676.61</v>
      </c>
      <c r="E64" s="233">
        <v>450554.89</v>
      </c>
      <c r="F64" s="233">
        <v>319573.90999999997</v>
      </c>
      <c r="G64" s="33">
        <v>0.41060000000000002</v>
      </c>
    </row>
    <row r="65" spans="2:7" ht="13.5" thickBot="1" x14ac:dyDescent="0.25">
      <c r="B65" s="34" t="s">
        <v>114</v>
      </c>
      <c r="C65" s="234">
        <v>605044</v>
      </c>
      <c r="D65" s="234">
        <v>306898.11</v>
      </c>
      <c r="E65" s="234">
        <v>298145.89</v>
      </c>
      <c r="F65" s="234">
        <v>306898.11</v>
      </c>
      <c r="G65" s="33">
        <v>0.50719999999999998</v>
      </c>
    </row>
    <row r="66" spans="2:7" ht="13.5" thickBot="1" x14ac:dyDescent="0.25">
      <c r="B66" s="34" t="s">
        <v>7</v>
      </c>
      <c r="C66" s="234">
        <v>31200</v>
      </c>
      <c r="D66" s="234">
        <v>15600</v>
      </c>
      <c r="E66" s="234">
        <v>15600</v>
      </c>
      <c r="F66" s="234">
        <v>11167.55</v>
      </c>
      <c r="G66" s="33">
        <v>0.3579</v>
      </c>
    </row>
    <row r="67" spans="2:7" ht="13.5" thickBot="1" x14ac:dyDescent="0.25">
      <c r="B67" s="34" t="s">
        <v>9</v>
      </c>
      <c r="C67" s="234">
        <v>10357</v>
      </c>
      <c r="D67" s="234">
        <v>5178.5</v>
      </c>
      <c r="E67" s="234">
        <v>5178.5</v>
      </c>
      <c r="F67" s="234">
        <v>1508.25</v>
      </c>
      <c r="G67" s="33">
        <v>0.14560000000000001</v>
      </c>
    </row>
    <row r="68" spans="2:7" ht="13.5" thickBot="1" x14ac:dyDescent="0.25">
      <c r="B68" s="34" t="s">
        <v>115</v>
      </c>
      <c r="C68" s="234">
        <v>131630.5</v>
      </c>
      <c r="D68" s="234">
        <v>0</v>
      </c>
      <c r="E68" s="234">
        <v>131630.5</v>
      </c>
      <c r="F68" s="234">
        <v>0</v>
      </c>
      <c r="G68" s="33">
        <v>0</v>
      </c>
    </row>
    <row r="69" spans="2:7" ht="13.5" thickBot="1" x14ac:dyDescent="0.25">
      <c r="B69" s="32" t="s">
        <v>124</v>
      </c>
      <c r="C69" s="233">
        <v>186905</v>
      </c>
      <c r="D69" s="233">
        <v>76789.009999999995</v>
      </c>
      <c r="E69" s="233">
        <v>110115.99</v>
      </c>
      <c r="F69" s="233">
        <v>75907.009999999995</v>
      </c>
      <c r="G69" s="33">
        <v>0.40610000000000002</v>
      </c>
    </row>
    <row r="70" spans="2:7" ht="13.5" thickBot="1" x14ac:dyDescent="0.25">
      <c r="B70" s="34" t="s">
        <v>114</v>
      </c>
      <c r="C70" s="234">
        <v>165709</v>
      </c>
      <c r="D70" s="234">
        <v>70851.509999999995</v>
      </c>
      <c r="E70" s="234">
        <v>94857.49</v>
      </c>
      <c r="F70" s="234">
        <v>70851.509999999995</v>
      </c>
      <c r="G70" s="33">
        <v>0.42759999999999998</v>
      </c>
    </row>
    <row r="71" spans="2:7" ht="13.5" thickBot="1" x14ac:dyDescent="0.25">
      <c r="B71" s="34" t="s">
        <v>7</v>
      </c>
      <c r="C71" s="234">
        <v>8950</v>
      </c>
      <c r="D71" s="234">
        <v>4475</v>
      </c>
      <c r="E71" s="234">
        <v>4475</v>
      </c>
      <c r="F71" s="234">
        <v>4448.8100000000004</v>
      </c>
      <c r="G71" s="33">
        <v>0.49709999999999999</v>
      </c>
    </row>
    <row r="72" spans="2:7" ht="13.5" thickBot="1" x14ac:dyDescent="0.25">
      <c r="B72" s="34" t="s">
        <v>9</v>
      </c>
      <c r="C72" s="234">
        <v>2925</v>
      </c>
      <c r="D72" s="234">
        <v>1462.5</v>
      </c>
      <c r="E72" s="234">
        <v>1462.5</v>
      </c>
      <c r="F72" s="234">
        <v>606.69000000000005</v>
      </c>
      <c r="G72" s="33">
        <v>0.2074</v>
      </c>
    </row>
    <row r="73" spans="2:7" ht="13.5" thickBot="1" x14ac:dyDescent="0.25">
      <c r="B73" s="34" t="s">
        <v>115</v>
      </c>
      <c r="C73" s="234">
        <v>9321</v>
      </c>
      <c r="D73" s="234">
        <v>0</v>
      </c>
      <c r="E73" s="234">
        <v>9321</v>
      </c>
      <c r="F73" s="234">
        <v>0</v>
      </c>
      <c r="G73" s="33">
        <v>0</v>
      </c>
    </row>
    <row r="74" spans="2:7" ht="13.5" thickBot="1" x14ac:dyDescent="0.25">
      <c r="B74" s="39" t="s">
        <v>10</v>
      </c>
      <c r="C74" s="237">
        <v>317865</v>
      </c>
      <c r="D74" s="237">
        <v>75529.75</v>
      </c>
      <c r="E74" s="237">
        <v>242335.25</v>
      </c>
      <c r="F74" s="237">
        <v>37458.74</v>
      </c>
      <c r="G74" s="40">
        <v>0.1178</v>
      </c>
    </row>
    <row r="75" spans="2:7" ht="13.5" thickBot="1" x14ac:dyDescent="0.25">
      <c r="B75" s="32" t="s">
        <v>113</v>
      </c>
      <c r="C75" s="233">
        <v>317865</v>
      </c>
      <c r="D75" s="233">
        <v>75529.75</v>
      </c>
      <c r="E75" s="233">
        <v>242335.25</v>
      </c>
      <c r="F75" s="233">
        <v>37458.74</v>
      </c>
      <c r="G75" s="33">
        <v>0.1178</v>
      </c>
    </row>
    <row r="76" spans="2:7" ht="13.5" thickBot="1" x14ac:dyDescent="0.25">
      <c r="B76" s="32" t="s">
        <v>16</v>
      </c>
      <c r="C76" s="233">
        <v>36000</v>
      </c>
      <c r="D76" s="233">
        <v>20870</v>
      </c>
      <c r="E76" s="233">
        <v>15130</v>
      </c>
      <c r="F76" s="233">
        <v>19800</v>
      </c>
      <c r="G76" s="33">
        <v>0.55000000000000004</v>
      </c>
    </row>
    <row r="77" spans="2:7" ht="13.5" thickBot="1" x14ac:dyDescent="0.25">
      <c r="B77" s="34" t="s">
        <v>8</v>
      </c>
      <c r="C77" s="234">
        <v>36000</v>
      </c>
      <c r="D77" s="234">
        <v>20870</v>
      </c>
      <c r="E77" s="234">
        <v>15130</v>
      </c>
      <c r="F77" s="234">
        <v>19800</v>
      </c>
      <c r="G77" s="33">
        <v>0.55000000000000004</v>
      </c>
    </row>
    <row r="78" spans="2:7" ht="13.5" thickBot="1" x14ac:dyDescent="0.25">
      <c r="B78" s="32" t="s">
        <v>26</v>
      </c>
      <c r="C78" s="233">
        <v>6512</v>
      </c>
      <c r="D78" s="233">
        <v>2136.17</v>
      </c>
      <c r="E78" s="233">
        <v>4375.83</v>
      </c>
      <c r="F78" s="233">
        <v>1225</v>
      </c>
      <c r="G78" s="33">
        <v>0.18809999999999999</v>
      </c>
    </row>
    <row r="79" spans="2:7" ht="13.5" thickBot="1" x14ac:dyDescent="0.25">
      <c r="B79" s="34" t="s">
        <v>7</v>
      </c>
      <c r="C79" s="234">
        <v>6512</v>
      </c>
      <c r="D79" s="234">
        <v>2136.17</v>
      </c>
      <c r="E79" s="234">
        <v>4375.83</v>
      </c>
      <c r="F79" s="234">
        <v>1225</v>
      </c>
      <c r="G79" s="33">
        <v>0.18809999999999999</v>
      </c>
    </row>
    <row r="80" spans="2:7" ht="13.5" thickBot="1" x14ac:dyDescent="0.25">
      <c r="B80" s="32" t="s">
        <v>125</v>
      </c>
      <c r="C80" s="233">
        <v>37000</v>
      </c>
      <c r="D80" s="233">
        <v>11250</v>
      </c>
      <c r="E80" s="233">
        <v>25750</v>
      </c>
      <c r="F80" s="233">
        <v>0</v>
      </c>
      <c r="G80" s="33">
        <v>0</v>
      </c>
    </row>
    <row r="81" spans="2:7" ht="13.5" thickBot="1" x14ac:dyDescent="0.25">
      <c r="B81" s="34" t="s">
        <v>7</v>
      </c>
      <c r="C81" s="234">
        <v>7000</v>
      </c>
      <c r="D81" s="234">
        <v>1250</v>
      </c>
      <c r="E81" s="234">
        <v>5750</v>
      </c>
      <c r="F81" s="234">
        <v>0</v>
      </c>
      <c r="G81" s="33">
        <v>0</v>
      </c>
    </row>
    <row r="82" spans="2:7" ht="13.5" thickBot="1" x14ac:dyDescent="0.25">
      <c r="B82" s="34" t="s">
        <v>119</v>
      </c>
      <c r="C82" s="234">
        <v>30000</v>
      </c>
      <c r="D82" s="234">
        <v>10000</v>
      </c>
      <c r="E82" s="234">
        <v>20000</v>
      </c>
      <c r="F82" s="234">
        <v>0</v>
      </c>
      <c r="G82" s="33">
        <v>0</v>
      </c>
    </row>
    <row r="83" spans="2:7" ht="13.5" thickBot="1" x14ac:dyDescent="0.25">
      <c r="B83" s="32" t="s">
        <v>121</v>
      </c>
      <c r="C83" s="233">
        <v>10104</v>
      </c>
      <c r="D83" s="233">
        <v>2526</v>
      </c>
      <c r="E83" s="233">
        <v>7578</v>
      </c>
      <c r="F83" s="233">
        <v>0</v>
      </c>
      <c r="G83" s="33">
        <v>0</v>
      </c>
    </row>
    <row r="84" spans="2:7" ht="13.5" thickBot="1" x14ac:dyDescent="0.25">
      <c r="B84" s="34" t="s">
        <v>8</v>
      </c>
      <c r="C84" s="234">
        <v>10104</v>
      </c>
      <c r="D84" s="234">
        <v>2526</v>
      </c>
      <c r="E84" s="234">
        <v>7578</v>
      </c>
      <c r="F84" s="234">
        <v>0</v>
      </c>
      <c r="G84" s="33">
        <v>0</v>
      </c>
    </row>
    <row r="85" spans="2:7" ht="13.5" thickBot="1" x14ac:dyDescent="0.25">
      <c r="B85" s="32" t="s">
        <v>122</v>
      </c>
      <c r="C85" s="233">
        <v>167772</v>
      </c>
      <c r="D85" s="233">
        <v>12236.58</v>
      </c>
      <c r="E85" s="233">
        <v>155535.42000000001</v>
      </c>
      <c r="F85" s="233">
        <v>0</v>
      </c>
      <c r="G85" s="33">
        <v>0</v>
      </c>
    </row>
    <row r="86" spans="2:7" ht="13.5" thickBot="1" x14ac:dyDescent="0.25">
      <c r="B86" s="34" t="s">
        <v>7</v>
      </c>
      <c r="C86" s="234">
        <v>3000</v>
      </c>
      <c r="D86" s="234">
        <v>0</v>
      </c>
      <c r="E86" s="234">
        <v>3000</v>
      </c>
      <c r="F86" s="234">
        <v>0</v>
      </c>
      <c r="G86" s="33">
        <v>0</v>
      </c>
    </row>
    <row r="87" spans="2:7" ht="13.5" thickBot="1" x14ac:dyDescent="0.25">
      <c r="B87" s="34" t="s">
        <v>119</v>
      </c>
      <c r="C87" s="234">
        <v>164772</v>
      </c>
      <c r="D87" s="234">
        <v>12236.58</v>
      </c>
      <c r="E87" s="234">
        <v>152535.42000000001</v>
      </c>
      <c r="F87" s="234">
        <v>0</v>
      </c>
      <c r="G87" s="33">
        <v>0</v>
      </c>
    </row>
    <row r="88" spans="2:7" ht="13.5" thickBot="1" x14ac:dyDescent="0.25">
      <c r="B88" s="32" t="s">
        <v>123</v>
      </c>
      <c r="C88" s="233">
        <v>20027</v>
      </c>
      <c r="D88" s="233">
        <v>2000</v>
      </c>
      <c r="E88" s="233">
        <v>18027</v>
      </c>
      <c r="F88" s="233">
        <v>1933.74</v>
      </c>
      <c r="G88" s="33">
        <v>9.6600000000000005E-2</v>
      </c>
    </row>
    <row r="89" spans="2:7" ht="13.5" thickBot="1" x14ac:dyDescent="0.25">
      <c r="B89" s="34" t="s">
        <v>7</v>
      </c>
      <c r="C89" s="234">
        <v>5027</v>
      </c>
      <c r="D89" s="234">
        <v>2000</v>
      </c>
      <c r="E89" s="234">
        <v>3027</v>
      </c>
      <c r="F89" s="234">
        <v>1933.74</v>
      </c>
      <c r="G89" s="33">
        <v>0.38469999999999999</v>
      </c>
    </row>
    <row r="90" spans="2:7" ht="13.5" thickBot="1" x14ac:dyDescent="0.25">
      <c r="B90" s="34" t="s">
        <v>119</v>
      </c>
      <c r="C90" s="234">
        <v>15000</v>
      </c>
      <c r="D90" s="234">
        <v>0</v>
      </c>
      <c r="E90" s="234">
        <v>15000</v>
      </c>
      <c r="F90" s="234">
        <v>0</v>
      </c>
      <c r="G90" s="33">
        <v>0</v>
      </c>
    </row>
    <row r="91" spans="2:7" ht="13.5" thickBot="1" x14ac:dyDescent="0.25">
      <c r="B91" s="32" t="s">
        <v>18</v>
      </c>
      <c r="C91" s="233">
        <v>200</v>
      </c>
      <c r="D91" s="233">
        <v>11</v>
      </c>
      <c r="E91" s="233">
        <v>189</v>
      </c>
      <c r="F91" s="233">
        <v>0</v>
      </c>
      <c r="G91" s="33">
        <v>0</v>
      </c>
    </row>
    <row r="92" spans="2:7" ht="13.5" thickBot="1" x14ac:dyDescent="0.25">
      <c r="B92" s="34" t="s">
        <v>7</v>
      </c>
      <c r="C92" s="234">
        <v>200</v>
      </c>
      <c r="D92" s="234">
        <v>11</v>
      </c>
      <c r="E92" s="234">
        <v>189</v>
      </c>
      <c r="F92" s="234">
        <v>0</v>
      </c>
      <c r="G92" s="33">
        <v>0</v>
      </c>
    </row>
    <row r="93" spans="2:7" ht="13.5" thickBot="1" x14ac:dyDescent="0.25">
      <c r="B93" s="32" t="s">
        <v>22</v>
      </c>
      <c r="C93" s="233">
        <v>40000</v>
      </c>
      <c r="D93" s="233">
        <v>24500</v>
      </c>
      <c r="E93" s="233">
        <v>15500</v>
      </c>
      <c r="F93" s="233">
        <v>14500</v>
      </c>
      <c r="G93" s="33">
        <v>0.36249999999999999</v>
      </c>
    </row>
    <row r="94" spans="2:7" ht="13.5" thickBot="1" x14ac:dyDescent="0.25">
      <c r="B94" s="34" t="s">
        <v>8</v>
      </c>
      <c r="C94" s="234">
        <v>15000</v>
      </c>
      <c r="D94" s="234">
        <v>14500</v>
      </c>
      <c r="E94" s="234">
        <v>500</v>
      </c>
      <c r="F94" s="234">
        <v>14500</v>
      </c>
      <c r="G94" s="33">
        <v>0.9667</v>
      </c>
    </row>
    <row r="95" spans="2:7" ht="13.5" thickBot="1" x14ac:dyDescent="0.25">
      <c r="B95" s="35" t="s">
        <v>119</v>
      </c>
      <c r="C95" s="235">
        <v>25000</v>
      </c>
      <c r="D95" s="235">
        <v>10000</v>
      </c>
      <c r="E95" s="235">
        <v>15000</v>
      </c>
      <c r="F95" s="235">
        <v>0</v>
      </c>
      <c r="G95" s="36">
        <v>0</v>
      </c>
    </row>
    <row r="96" spans="2:7" ht="13.5" thickBot="1" x14ac:dyDescent="0.25">
      <c r="B96" s="41" t="s">
        <v>19</v>
      </c>
      <c r="C96" s="238">
        <v>250</v>
      </c>
      <c r="D96" s="238">
        <v>0</v>
      </c>
      <c r="E96" s="238">
        <v>250</v>
      </c>
      <c r="F96" s="238">
        <v>0</v>
      </c>
      <c r="G96" s="38">
        <v>0</v>
      </c>
    </row>
    <row r="97" spans="2:7" ht="13.5" thickBot="1" x14ac:dyDescent="0.25">
      <c r="B97" s="37" t="s">
        <v>7</v>
      </c>
      <c r="C97" s="236">
        <v>250</v>
      </c>
      <c r="D97" s="236">
        <v>0</v>
      </c>
      <c r="E97" s="236">
        <v>250</v>
      </c>
      <c r="F97" s="236">
        <v>0</v>
      </c>
      <c r="G97" s="38">
        <v>0</v>
      </c>
    </row>
    <row r="98" spans="2:7" ht="13.5" thickBot="1" x14ac:dyDescent="0.25">
      <c r="B98" s="42" t="s">
        <v>126</v>
      </c>
      <c r="C98" s="239">
        <v>85891.91</v>
      </c>
      <c r="D98" s="239">
        <v>85891.91</v>
      </c>
      <c r="E98" s="239">
        <v>0</v>
      </c>
      <c r="F98" s="239">
        <v>22854.38</v>
      </c>
      <c r="G98" s="43">
        <v>0.2661</v>
      </c>
    </row>
    <row r="99" spans="2:7" ht="13.5" thickBot="1" x14ac:dyDescent="0.25">
      <c r="B99" s="32" t="s">
        <v>113</v>
      </c>
      <c r="C99" s="233">
        <v>85891.91</v>
      </c>
      <c r="D99" s="233">
        <v>85891.91</v>
      </c>
      <c r="E99" s="233">
        <v>0</v>
      </c>
      <c r="F99" s="233">
        <v>22854.38</v>
      </c>
      <c r="G99" s="33">
        <v>0.2661</v>
      </c>
    </row>
    <row r="100" spans="2:7" ht="13.5" thickBot="1" x14ac:dyDescent="0.25">
      <c r="B100" s="32" t="s">
        <v>16</v>
      </c>
      <c r="C100" s="233">
        <v>25136.87</v>
      </c>
      <c r="D100" s="233">
        <v>25136.87</v>
      </c>
      <c r="E100" s="233">
        <v>0</v>
      </c>
      <c r="F100" s="233">
        <v>2485.85</v>
      </c>
      <c r="G100" s="33">
        <v>9.8900000000000002E-2</v>
      </c>
    </row>
    <row r="101" spans="2:7" ht="13.5" thickBot="1" x14ac:dyDescent="0.25">
      <c r="B101" s="34" t="s">
        <v>7</v>
      </c>
      <c r="C101" s="234">
        <v>5000</v>
      </c>
      <c r="D101" s="234">
        <v>5000</v>
      </c>
      <c r="E101" s="234">
        <v>0</v>
      </c>
      <c r="F101" s="234">
        <v>2485.85</v>
      </c>
      <c r="G101" s="33">
        <v>0.49719999999999998</v>
      </c>
    </row>
    <row r="102" spans="2:7" ht="13.5" thickBot="1" x14ac:dyDescent="0.25">
      <c r="B102" s="34" t="s">
        <v>8</v>
      </c>
      <c r="C102" s="234">
        <v>20136.87</v>
      </c>
      <c r="D102" s="234">
        <v>20136.87</v>
      </c>
      <c r="E102" s="234">
        <v>0</v>
      </c>
      <c r="F102" s="234">
        <v>0</v>
      </c>
      <c r="G102" s="33">
        <v>0</v>
      </c>
    </row>
    <row r="103" spans="2:7" ht="13.5" thickBot="1" x14ac:dyDescent="0.25">
      <c r="B103" s="32" t="s">
        <v>122</v>
      </c>
      <c r="C103" s="233">
        <v>25455.93</v>
      </c>
      <c r="D103" s="233">
        <v>25455.93</v>
      </c>
      <c r="E103" s="233">
        <v>0</v>
      </c>
      <c r="F103" s="233">
        <v>15455.93</v>
      </c>
      <c r="G103" s="33">
        <v>0.60719999999999996</v>
      </c>
    </row>
    <row r="104" spans="2:7" ht="13.5" thickBot="1" x14ac:dyDescent="0.25">
      <c r="B104" s="34" t="s">
        <v>119</v>
      </c>
      <c r="C104" s="234">
        <v>25455.93</v>
      </c>
      <c r="D104" s="234">
        <v>25455.93</v>
      </c>
      <c r="E104" s="234">
        <v>0</v>
      </c>
      <c r="F104" s="234">
        <v>15455.93</v>
      </c>
      <c r="G104" s="33">
        <v>0.60719999999999996</v>
      </c>
    </row>
    <row r="105" spans="2:7" ht="13.5" thickBot="1" x14ac:dyDescent="0.25">
      <c r="B105" s="32" t="s">
        <v>123</v>
      </c>
      <c r="C105" s="233">
        <v>5296</v>
      </c>
      <c r="D105" s="233">
        <v>5296</v>
      </c>
      <c r="E105" s="233">
        <v>0</v>
      </c>
      <c r="F105" s="233">
        <v>3612.82</v>
      </c>
      <c r="G105" s="33">
        <v>0.68220000000000003</v>
      </c>
    </row>
    <row r="106" spans="2:7" ht="13.5" thickBot="1" x14ac:dyDescent="0.25">
      <c r="B106" s="34" t="s">
        <v>7</v>
      </c>
      <c r="C106" s="234">
        <v>5000</v>
      </c>
      <c r="D106" s="234">
        <v>5000</v>
      </c>
      <c r="E106" s="234">
        <v>0</v>
      </c>
      <c r="F106" s="234">
        <v>3316.82</v>
      </c>
      <c r="G106" s="33">
        <v>0.66339999999999999</v>
      </c>
    </row>
    <row r="107" spans="2:7" ht="13.5" thickBot="1" x14ac:dyDescent="0.25">
      <c r="B107" s="34" t="s">
        <v>119</v>
      </c>
      <c r="C107" s="234">
        <v>296</v>
      </c>
      <c r="D107" s="234">
        <v>296</v>
      </c>
      <c r="E107" s="234">
        <v>0</v>
      </c>
      <c r="F107" s="234">
        <v>296</v>
      </c>
      <c r="G107" s="33">
        <v>1</v>
      </c>
    </row>
    <row r="108" spans="2:7" ht="13.5" thickBot="1" x14ac:dyDescent="0.25">
      <c r="B108" s="32" t="s">
        <v>22</v>
      </c>
      <c r="C108" s="233">
        <v>30003.11</v>
      </c>
      <c r="D108" s="233">
        <v>30003.11</v>
      </c>
      <c r="E108" s="233">
        <v>0</v>
      </c>
      <c r="F108" s="233">
        <v>1299.78</v>
      </c>
      <c r="G108" s="33">
        <v>4.3299999999999998E-2</v>
      </c>
    </row>
    <row r="109" spans="2:7" ht="13.5" thickBot="1" x14ac:dyDescent="0.25">
      <c r="B109" s="34" t="s">
        <v>7</v>
      </c>
      <c r="C109" s="234">
        <v>2424.67</v>
      </c>
      <c r="D109" s="234">
        <v>2424.67</v>
      </c>
      <c r="E109" s="234">
        <v>0</v>
      </c>
      <c r="F109" s="234">
        <v>1299.78</v>
      </c>
      <c r="G109" s="33">
        <v>0.53610000000000002</v>
      </c>
    </row>
    <row r="110" spans="2:7" ht="13.5" thickBot="1" x14ac:dyDescent="0.25">
      <c r="B110" s="34" t="s">
        <v>119</v>
      </c>
      <c r="C110" s="234">
        <v>27578.44</v>
      </c>
      <c r="D110" s="234">
        <v>27578.44</v>
      </c>
      <c r="E110" s="234">
        <v>0</v>
      </c>
      <c r="F110" s="234">
        <v>0</v>
      </c>
      <c r="G110" s="33">
        <v>0</v>
      </c>
    </row>
    <row r="111" spans="2:7" ht="13.5" thickBot="1" x14ac:dyDescent="0.25">
      <c r="B111" s="44" t="s">
        <v>11</v>
      </c>
      <c r="C111" s="240">
        <v>30</v>
      </c>
      <c r="D111" s="240">
        <v>30</v>
      </c>
      <c r="E111" s="240">
        <v>0</v>
      </c>
      <c r="F111" s="240">
        <v>0</v>
      </c>
      <c r="G111" s="45">
        <v>0</v>
      </c>
    </row>
    <row r="112" spans="2:7" ht="13.5" thickBot="1" x14ac:dyDescent="0.25">
      <c r="B112" s="32" t="s">
        <v>113</v>
      </c>
      <c r="C112" s="233">
        <v>30</v>
      </c>
      <c r="D112" s="233">
        <v>30</v>
      </c>
      <c r="E112" s="233">
        <v>0</v>
      </c>
      <c r="F112" s="233">
        <v>0</v>
      </c>
      <c r="G112" s="33">
        <v>0</v>
      </c>
    </row>
    <row r="113" spans="2:7" ht="13.5" thickBot="1" x14ac:dyDescent="0.25">
      <c r="B113" s="32" t="s">
        <v>122</v>
      </c>
      <c r="C113" s="233">
        <v>30</v>
      </c>
      <c r="D113" s="233">
        <v>30</v>
      </c>
      <c r="E113" s="233">
        <v>0</v>
      </c>
      <c r="F113" s="233">
        <v>0</v>
      </c>
      <c r="G113" s="33">
        <v>0</v>
      </c>
    </row>
    <row r="114" spans="2:7" ht="13.5" thickBot="1" x14ac:dyDescent="0.25">
      <c r="B114" s="34" t="s">
        <v>119</v>
      </c>
      <c r="C114" s="234">
        <v>30</v>
      </c>
      <c r="D114" s="234">
        <v>30</v>
      </c>
      <c r="E114" s="234">
        <v>0</v>
      </c>
      <c r="F114" s="234">
        <v>0</v>
      </c>
      <c r="G114" s="33">
        <v>0</v>
      </c>
    </row>
    <row r="115" spans="2:7" ht="13.5" thickBot="1" x14ac:dyDescent="0.25">
      <c r="B115" s="46" t="s">
        <v>127</v>
      </c>
      <c r="C115" s="241">
        <v>61738.34</v>
      </c>
      <c r="D115" s="241">
        <v>61738.34</v>
      </c>
      <c r="E115" s="241">
        <v>0</v>
      </c>
      <c r="F115" s="241">
        <v>1500</v>
      </c>
      <c r="G115" s="47">
        <v>2.4299999999999999E-2</v>
      </c>
    </row>
    <row r="116" spans="2:7" ht="13.5" thickBot="1" x14ac:dyDescent="0.25">
      <c r="B116" s="32" t="s">
        <v>113</v>
      </c>
      <c r="C116" s="233">
        <v>61738.34</v>
      </c>
      <c r="D116" s="233">
        <v>61738.34</v>
      </c>
      <c r="E116" s="233">
        <v>0</v>
      </c>
      <c r="F116" s="233">
        <v>1500</v>
      </c>
      <c r="G116" s="33">
        <v>2.4299999999999999E-2</v>
      </c>
    </row>
    <row r="117" spans="2:7" ht="13.5" thickBot="1" x14ac:dyDescent="0.25">
      <c r="B117" s="32" t="s">
        <v>122</v>
      </c>
      <c r="C117" s="233">
        <v>61738.34</v>
      </c>
      <c r="D117" s="233">
        <v>61738.34</v>
      </c>
      <c r="E117" s="233">
        <v>0</v>
      </c>
      <c r="F117" s="233">
        <v>1500</v>
      </c>
      <c r="G117" s="33">
        <v>2.4299999999999999E-2</v>
      </c>
    </row>
    <row r="118" spans="2:7" ht="13.5" thickBot="1" x14ac:dyDescent="0.25">
      <c r="B118" s="34" t="s">
        <v>114</v>
      </c>
      <c r="C118" s="234">
        <v>18000</v>
      </c>
      <c r="D118" s="234">
        <v>18000</v>
      </c>
      <c r="E118" s="234">
        <v>0</v>
      </c>
      <c r="F118" s="234">
        <v>1500</v>
      </c>
      <c r="G118" s="33">
        <v>8.3299999999999999E-2</v>
      </c>
    </row>
    <row r="119" spans="2:7" ht="13.5" thickBot="1" x14ac:dyDescent="0.25">
      <c r="B119" s="34" t="s">
        <v>7</v>
      </c>
      <c r="C119" s="234">
        <v>13542.28</v>
      </c>
      <c r="D119" s="234">
        <v>13542.28</v>
      </c>
      <c r="E119" s="234">
        <v>0</v>
      </c>
      <c r="F119" s="234">
        <v>0</v>
      </c>
      <c r="G119" s="33">
        <v>0</v>
      </c>
    </row>
    <row r="120" spans="2:7" ht="13.5" thickBot="1" x14ac:dyDescent="0.25">
      <c r="B120" s="34" t="s">
        <v>119</v>
      </c>
      <c r="C120" s="234">
        <v>30196.06</v>
      </c>
      <c r="D120" s="234">
        <v>30196.06</v>
      </c>
      <c r="E120" s="234">
        <v>0</v>
      </c>
      <c r="F120" s="234">
        <v>0</v>
      </c>
      <c r="G120" s="33">
        <v>0</v>
      </c>
    </row>
    <row r="121" spans="2:7" ht="13.5" thickBot="1" x14ac:dyDescent="0.25">
      <c r="B121" s="48" t="s">
        <v>12</v>
      </c>
      <c r="C121" s="242">
        <v>0.4</v>
      </c>
      <c r="D121" s="242">
        <v>0.4</v>
      </c>
      <c r="E121" s="242">
        <v>0</v>
      </c>
      <c r="F121" s="242">
        <v>0</v>
      </c>
      <c r="G121" s="49">
        <v>0</v>
      </c>
    </row>
    <row r="122" spans="2:7" ht="13.5" thickBot="1" x14ac:dyDescent="0.25">
      <c r="B122" s="32" t="s">
        <v>113</v>
      </c>
      <c r="C122" s="233">
        <v>0.4</v>
      </c>
      <c r="D122" s="233">
        <v>0.4</v>
      </c>
      <c r="E122" s="233">
        <v>0</v>
      </c>
      <c r="F122" s="233">
        <v>0</v>
      </c>
      <c r="G122" s="33">
        <v>0</v>
      </c>
    </row>
    <row r="123" spans="2:7" ht="13.5" thickBot="1" x14ac:dyDescent="0.25">
      <c r="B123" s="32" t="s">
        <v>125</v>
      </c>
      <c r="C123" s="233">
        <v>0.4</v>
      </c>
      <c r="D123" s="233">
        <v>0.4</v>
      </c>
      <c r="E123" s="233">
        <v>0</v>
      </c>
      <c r="F123" s="233">
        <v>0</v>
      </c>
      <c r="G123" s="33">
        <v>0</v>
      </c>
    </row>
    <row r="124" spans="2:7" ht="13.5" thickBot="1" x14ac:dyDescent="0.25">
      <c r="B124" s="34" t="s">
        <v>119</v>
      </c>
      <c r="C124" s="234">
        <v>0.4</v>
      </c>
      <c r="D124" s="234">
        <v>0.4</v>
      </c>
      <c r="E124" s="234">
        <v>0</v>
      </c>
      <c r="F124" s="234">
        <v>0</v>
      </c>
      <c r="G124" s="33">
        <v>0</v>
      </c>
    </row>
    <row r="125" spans="2:7" ht="13.5" thickBot="1" x14ac:dyDescent="0.25">
      <c r="B125" s="50" t="s">
        <v>13</v>
      </c>
      <c r="C125" s="243">
        <v>0.26</v>
      </c>
      <c r="D125" s="243">
        <v>0.26</v>
      </c>
      <c r="E125" s="243">
        <v>0</v>
      </c>
      <c r="F125" s="243">
        <v>0</v>
      </c>
      <c r="G125" s="51">
        <v>0</v>
      </c>
    </row>
    <row r="126" spans="2:7" ht="13.5" thickBot="1" x14ac:dyDescent="0.25">
      <c r="B126" s="32" t="s">
        <v>113</v>
      </c>
      <c r="C126" s="233">
        <v>0.26</v>
      </c>
      <c r="D126" s="233">
        <v>0.26</v>
      </c>
      <c r="E126" s="233">
        <v>0</v>
      </c>
      <c r="F126" s="233">
        <v>0</v>
      </c>
      <c r="G126" s="33">
        <v>0</v>
      </c>
    </row>
    <row r="127" spans="2:7" ht="13.5" thickBot="1" x14ac:dyDescent="0.25">
      <c r="B127" s="32" t="s">
        <v>122</v>
      </c>
      <c r="C127" s="233">
        <v>0.26</v>
      </c>
      <c r="D127" s="233">
        <v>0.26</v>
      </c>
      <c r="E127" s="233">
        <v>0</v>
      </c>
      <c r="F127" s="233">
        <v>0</v>
      </c>
      <c r="G127" s="33">
        <v>0</v>
      </c>
    </row>
    <row r="128" spans="2:7" ht="13.5" thickBot="1" x14ac:dyDescent="0.25">
      <c r="B128" s="34" t="s">
        <v>119</v>
      </c>
      <c r="C128" s="234">
        <v>0.26</v>
      </c>
      <c r="D128" s="234">
        <v>0.26</v>
      </c>
      <c r="E128" s="234">
        <v>0</v>
      </c>
      <c r="F128" s="234">
        <v>0</v>
      </c>
      <c r="G128" s="33">
        <v>0</v>
      </c>
    </row>
    <row r="129" spans="2:7" ht="13.5" thickBot="1" x14ac:dyDescent="0.25">
      <c r="B129" s="52" t="s">
        <v>14</v>
      </c>
      <c r="C129" s="244">
        <v>49398.42</v>
      </c>
      <c r="D129" s="244">
        <v>49398.42</v>
      </c>
      <c r="E129" s="244">
        <v>0</v>
      </c>
      <c r="F129" s="244">
        <v>0</v>
      </c>
      <c r="G129" s="53">
        <v>0</v>
      </c>
    </row>
    <row r="130" spans="2:7" ht="13.5" thickBot="1" x14ac:dyDescent="0.25">
      <c r="B130" s="32" t="s">
        <v>113</v>
      </c>
      <c r="C130" s="233">
        <v>49398.42</v>
      </c>
      <c r="D130" s="233">
        <v>49398.42</v>
      </c>
      <c r="E130" s="233">
        <v>0</v>
      </c>
      <c r="F130" s="233">
        <v>0</v>
      </c>
      <c r="G130" s="33">
        <v>0</v>
      </c>
    </row>
    <row r="131" spans="2:7" ht="13.5" thickBot="1" x14ac:dyDescent="0.25">
      <c r="B131" s="32" t="s">
        <v>26</v>
      </c>
      <c r="C131" s="233">
        <v>0.5</v>
      </c>
      <c r="D131" s="233">
        <v>0.5</v>
      </c>
      <c r="E131" s="233">
        <v>0</v>
      </c>
      <c r="F131" s="233">
        <v>0</v>
      </c>
      <c r="G131" s="33">
        <v>0</v>
      </c>
    </row>
    <row r="132" spans="2:7" ht="13.5" thickBot="1" x14ac:dyDescent="0.25">
      <c r="B132" s="34" t="s">
        <v>7</v>
      </c>
      <c r="C132" s="234">
        <v>0.5</v>
      </c>
      <c r="D132" s="234">
        <v>0.5</v>
      </c>
      <c r="E132" s="234">
        <v>0</v>
      </c>
      <c r="F132" s="234">
        <v>0</v>
      </c>
      <c r="G132" s="33">
        <v>0</v>
      </c>
    </row>
    <row r="133" spans="2:7" ht="13.5" thickBot="1" x14ac:dyDescent="0.25">
      <c r="B133" s="32" t="s">
        <v>122</v>
      </c>
      <c r="C133" s="233">
        <v>62.6</v>
      </c>
      <c r="D133" s="233">
        <v>62.6</v>
      </c>
      <c r="E133" s="233">
        <v>0</v>
      </c>
      <c r="F133" s="233">
        <v>0</v>
      </c>
      <c r="G133" s="33">
        <v>0</v>
      </c>
    </row>
    <row r="134" spans="2:7" ht="13.5" thickBot="1" x14ac:dyDescent="0.25">
      <c r="B134" s="34" t="s">
        <v>119</v>
      </c>
      <c r="C134" s="234">
        <v>62.6</v>
      </c>
      <c r="D134" s="234">
        <v>62.6</v>
      </c>
      <c r="E134" s="234">
        <v>0</v>
      </c>
      <c r="F134" s="234">
        <v>0</v>
      </c>
      <c r="G134" s="33">
        <v>0</v>
      </c>
    </row>
    <row r="135" spans="2:7" ht="13.5" thickBot="1" x14ac:dyDescent="0.25">
      <c r="B135" s="32" t="s">
        <v>22</v>
      </c>
      <c r="C135" s="233">
        <v>49315</v>
      </c>
      <c r="D135" s="233">
        <v>49315</v>
      </c>
      <c r="E135" s="233">
        <v>0</v>
      </c>
      <c r="F135" s="233">
        <v>0</v>
      </c>
      <c r="G135" s="33">
        <v>0</v>
      </c>
    </row>
    <row r="136" spans="2:7" ht="13.5" thickBot="1" x14ac:dyDescent="0.25">
      <c r="B136" s="34" t="s">
        <v>119</v>
      </c>
      <c r="C136" s="234">
        <v>49315</v>
      </c>
      <c r="D136" s="234">
        <v>49315</v>
      </c>
      <c r="E136" s="234">
        <v>0</v>
      </c>
      <c r="F136" s="234">
        <v>0</v>
      </c>
      <c r="G136" s="33">
        <v>0</v>
      </c>
    </row>
    <row r="137" spans="2:7" ht="13.5" thickBot="1" x14ac:dyDescent="0.25">
      <c r="B137" s="32" t="s">
        <v>15</v>
      </c>
      <c r="C137" s="233">
        <v>20.32</v>
      </c>
      <c r="D137" s="233">
        <v>20.32</v>
      </c>
      <c r="E137" s="233">
        <v>0</v>
      </c>
      <c r="F137" s="233">
        <v>0</v>
      </c>
      <c r="G137" s="33">
        <v>0</v>
      </c>
    </row>
    <row r="138" spans="2:7" ht="13.5" thickBot="1" x14ac:dyDescent="0.25">
      <c r="B138" s="34" t="s">
        <v>119</v>
      </c>
      <c r="C138" s="234">
        <v>20.32</v>
      </c>
      <c r="D138" s="234">
        <v>20.32</v>
      </c>
      <c r="E138" s="234">
        <v>0</v>
      </c>
      <c r="F138" s="234">
        <v>0</v>
      </c>
      <c r="G138" s="33">
        <v>0</v>
      </c>
    </row>
    <row r="139" spans="2:7" ht="13.5" thickBot="1" x14ac:dyDescent="0.25">
      <c r="B139" s="54" t="s">
        <v>25</v>
      </c>
      <c r="C139" s="245">
        <v>2939154.51</v>
      </c>
      <c r="D139" s="245">
        <v>1408615.5</v>
      </c>
      <c r="E139" s="245">
        <v>1530539.01</v>
      </c>
      <c r="F139" s="245">
        <v>1068185.7</v>
      </c>
      <c r="G139" s="55">
        <v>0.3634</v>
      </c>
    </row>
  </sheetData>
  <pageMargins left="0.2" right="0.2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3"/>
  <sheetViews>
    <sheetView workbookViewId="0">
      <selection activeCell="F26" sqref="F26"/>
    </sheetView>
  </sheetViews>
  <sheetFormatPr defaultRowHeight="12.75" x14ac:dyDescent="0.2"/>
  <cols>
    <col min="1" max="1" width="3.5703125" customWidth="1"/>
    <col min="2" max="2" width="21.7109375" customWidth="1"/>
    <col min="3" max="4" width="13.28515625" bestFit="1" customWidth="1"/>
    <col min="6" max="7" width="13.28515625" bestFit="1" customWidth="1"/>
  </cols>
  <sheetData>
    <row r="3" spans="2:8" ht="15.75" x14ac:dyDescent="0.25">
      <c r="B3" s="25" t="s">
        <v>129</v>
      </c>
    </row>
    <row r="6" spans="2:8" ht="13.5" x14ac:dyDescent="0.2">
      <c r="B6" s="57" t="s">
        <v>27</v>
      </c>
      <c r="C6" s="57" t="s">
        <v>130</v>
      </c>
      <c r="D6" s="58" t="s">
        <v>29</v>
      </c>
      <c r="E6" s="57" t="s">
        <v>30</v>
      </c>
      <c r="F6" s="57" t="s">
        <v>28</v>
      </c>
      <c r="G6" s="58" t="s">
        <v>29</v>
      </c>
      <c r="H6" s="57" t="s">
        <v>30</v>
      </c>
    </row>
    <row r="7" spans="2:8" ht="13.5" x14ac:dyDescent="0.2">
      <c r="B7" s="59" t="s">
        <v>131</v>
      </c>
      <c r="C7" s="60">
        <v>1537196</v>
      </c>
      <c r="D7" s="60">
        <v>768907.83</v>
      </c>
      <c r="E7" s="61">
        <f>D7/C7</f>
        <v>0.50020155529938926</v>
      </c>
      <c r="F7" s="60">
        <v>1493148</v>
      </c>
      <c r="G7" s="60">
        <v>732417.71</v>
      </c>
      <c r="H7" s="61">
        <f>G7/F7</f>
        <v>0.49051916487849828</v>
      </c>
    </row>
    <row r="8" spans="2:8" ht="13.5" x14ac:dyDescent="0.2">
      <c r="B8" s="59" t="s">
        <v>31</v>
      </c>
      <c r="C8" s="60">
        <v>329203.45</v>
      </c>
      <c r="D8" s="60">
        <v>126562.94</v>
      </c>
      <c r="E8" s="61">
        <f t="shared" ref="E8:E12" si="0">D8/C8</f>
        <v>0.3844520462953836</v>
      </c>
      <c r="F8" s="60">
        <v>259736.38</v>
      </c>
      <c r="G8" s="60">
        <v>103694.46</v>
      </c>
      <c r="H8" s="61">
        <f t="shared" ref="H8:H11" si="1">G8/F8</f>
        <v>0.39922963429304748</v>
      </c>
    </row>
    <row r="9" spans="2:8" ht="13.5" x14ac:dyDescent="0.2">
      <c r="B9" s="59" t="s">
        <v>32</v>
      </c>
      <c r="C9" s="60">
        <v>60000</v>
      </c>
      <c r="D9" s="60">
        <v>22500.1</v>
      </c>
      <c r="E9" s="61">
        <f t="shared" si="0"/>
        <v>0.37500166666666662</v>
      </c>
      <c r="F9" s="60">
        <v>54400</v>
      </c>
      <c r="G9" s="60">
        <v>21600.23</v>
      </c>
      <c r="H9" s="61">
        <f t="shared" si="1"/>
        <v>0.39706305147058824</v>
      </c>
    </row>
    <row r="10" spans="2:8" ht="13.5" x14ac:dyDescent="0.2">
      <c r="B10" s="59" t="s">
        <v>33</v>
      </c>
      <c r="C10" s="60">
        <v>81240.87</v>
      </c>
      <c r="D10" s="60">
        <v>34300</v>
      </c>
      <c r="E10" s="61">
        <f t="shared" si="0"/>
        <v>0.42220128858787459</v>
      </c>
      <c r="F10" s="60">
        <v>66240.27</v>
      </c>
      <c r="G10" s="60">
        <v>50333.8</v>
      </c>
      <c r="H10" s="61">
        <f t="shared" si="1"/>
        <v>0.7598670717978655</v>
      </c>
    </row>
    <row r="11" spans="2:8" ht="13.5" x14ac:dyDescent="0.2">
      <c r="B11" s="59" t="s">
        <v>34</v>
      </c>
      <c r="C11" s="60">
        <v>762727.19</v>
      </c>
      <c r="D11" s="60">
        <v>115914.83</v>
      </c>
      <c r="E11" s="61">
        <f t="shared" si="0"/>
        <v>0.15197416785417078</v>
      </c>
      <c r="F11" s="60">
        <v>1329617.9099999999</v>
      </c>
      <c r="G11" s="60">
        <v>208614.99</v>
      </c>
      <c r="H11" s="61">
        <f t="shared" si="1"/>
        <v>0.15689845062330726</v>
      </c>
    </row>
    <row r="12" spans="2:8" ht="13.5" x14ac:dyDescent="0.2">
      <c r="B12" s="59" t="s">
        <v>132</v>
      </c>
      <c r="C12" s="60">
        <v>168787</v>
      </c>
      <c r="D12" s="60">
        <v>0</v>
      </c>
      <c r="E12" s="61">
        <f t="shared" si="0"/>
        <v>0</v>
      </c>
      <c r="F12" s="60">
        <v>0</v>
      </c>
      <c r="G12" s="60">
        <v>0</v>
      </c>
      <c r="H12" s="61">
        <v>0</v>
      </c>
    </row>
    <row r="13" spans="2:8" ht="13.5" x14ac:dyDescent="0.2">
      <c r="B13" s="62" t="s">
        <v>35</v>
      </c>
      <c r="C13" s="63">
        <f>SUM(C7:C12)</f>
        <v>2939154.51</v>
      </c>
      <c r="D13" s="63">
        <f>SUM(D7:D12)</f>
        <v>1068185.7</v>
      </c>
      <c r="E13" s="64">
        <f>D13/C13</f>
        <v>0.36343298603924024</v>
      </c>
      <c r="F13" s="63">
        <f>SUM(F7:F12)</f>
        <v>3203142.5599999996</v>
      </c>
      <c r="G13" s="63">
        <f>SUM(G7:G12)</f>
        <v>1116661.19</v>
      </c>
      <c r="H13" s="64">
        <f>G13/F13</f>
        <v>0.34861426523582517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2"/>
  <sheetViews>
    <sheetView workbookViewId="0">
      <selection activeCell="I16" sqref="I16"/>
    </sheetView>
  </sheetViews>
  <sheetFormatPr defaultRowHeight="15" x14ac:dyDescent="0.25"/>
  <cols>
    <col min="1" max="1" width="2.28515625" style="227" customWidth="1"/>
    <col min="2" max="2" width="63.5703125" style="227" customWidth="1"/>
    <col min="3" max="4" width="11.42578125" style="227" bestFit="1" customWidth="1"/>
    <col min="5" max="5" width="12.28515625" style="227" customWidth="1"/>
    <col min="6" max="16384" width="9.140625" style="227"/>
  </cols>
  <sheetData>
    <row r="3" spans="2:5" x14ac:dyDescent="0.25">
      <c r="B3" s="224" t="s">
        <v>133</v>
      </c>
    </row>
    <row r="6" spans="2:5" x14ac:dyDescent="0.25">
      <c r="B6" s="248" t="s">
        <v>134</v>
      </c>
      <c r="C6" s="65" t="s">
        <v>135</v>
      </c>
      <c r="D6" s="65" t="s">
        <v>79</v>
      </c>
      <c r="E6" s="249" t="s">
        <v>136</v>
      </c>
    </row>
    <row r="7" spans="2:5" x14ac:dyDescent="0.25">
      <c r="B7" s="248"/>
      <c r="C7" s="248" t="s">
        <v>137</v>
      </c>
      <c r="D7" s="248"/>
      <c r="E7" s="249"/>
    </row>
    <row r="8" spans="2:5" x14ac:dyDescent="0.25">
      <c r="B8" s="3" t="s">
        <v>138</v>
      </c>
      <c r="C8" s="228">
        <v>10290.969999999999</v>
      </c>
      <c r="D8" s="229">
        <v>9156</v>
      </c>
      <c r="E8" s="225">
        <v>1134.97</v>
      </c>
    </row>
    <row r="9" spans="2:5" x14ac:dyDescent="0.25">
      <c r="B9" s="3" t="s">
        <v>139</v>
      </c>
      <c r="C9" s="230">
        <v>450</v>
      </c>
      <c r="D9" s="229" t="s">
        <v>140</v>
      </c>
      <c r="E9" s="226">
        <v>450</v>
      </c>
    </row>
    <row r="10" spans="2:5" x14ac:dyDescent="0.25">
      <c r="B10" s="3" t="s">
        <v>141</v>
      </c>
      <c r="C10" s="230" t="s">
        <v>142</v>
      </c>
      <c r="D10" s="229">
        <v>1248</v>
      </c>
      <c r="E10" s="225">
        <v>-1248</v>
      </c>
    </row>
    <row r="11" spans="2:5" ht="30" x14ac:dyDescent="0.25">
      <c r="B11" s="3" t="s">
        <v>143</v>
      </c>
      <c r="C11" s="230" t="s">
        <v>142</v>
      </c>
      <c r="D11" s="229">
        <v>5845</v>
      </c>
      <c r="E11" s="225">
        <v>-5845</v>
      </c>
    </row>
    <row r="12" spans="2:5" ht="30" x14ac:dyDescent="0.25">
      <c r="B12" s="3" t="s">
        <v>144</v>
      </c>
      <c r="C12" s="230" t="s">
        <v>142</v>
      </c>
      <c r="D12" s="229">
        <v>914</v>
      </c>
      <c r="E12" s="226">
        <v>-914</v>
      </c>
    </row>
    <row r="13" spans="2:5" x14ac:dyDescent="0.25">
      <c r="B13" s="3" t="s">
        <v>145</v>
      </c>
      <c r="C13" s="228">
        <v>1163.57</v>
      </c>
      <c r="D13" s="229">
        <v>831.45</v>
      </c>
      <c r="E13" s="226">
        <v>332.12</v>
      </c>
    </row>
    <row r="14" spans="2:5" x14ac:dyDescent="0.25">
      <c r="B14" s="3" t="s">
        <v>146</v>
      </c>
      <c r="C14" s="230">
        <v>2863.07</v>
      </c>
      <c r="D14" s="229">
        <v>2892.7</v>
      </c>
      <c r="E14" s="226">
        <v>-29.63</v>
      </c>
    </row>
    <row r="15" spans="2:5" x14ac:dyDescent="0.25">
      <c r="B15" s="3" t="s">
        <v>147</v>
      </c>
      <c r="C15" s="230">
        <v>59.5</v>
      </c>
      <c r="D15" s="229">
        <v>53.3</v>
      </c>
      <c r="E15" s="226">
        <v>6.2</v>
      </c>
    </row>
    <row r="16" spans="2:5" x14ac:dyDescent="0.25">
      <c r="B16" s="3" t="s">
        <v>148</v>
      </c>
      <c r="C16" s="230">
        <v>100.3</v>
      </c>
      <c r="D16" s="229" t="s">
        <v>149</v>
      </c>
      <c r="E16" s="226">
        <v>100.3</v>
      </c>
    </row>
    <row r="17" spans="2:5" x14ac:dyDescent="0.25">
      <c r="B17" s="3" t="s">
        <v>150</v>
      </c>
      <c r="C17" s="230" t="s">
        <v>151</v>
      </c>
      <c r="D17" s="229">
        <v>1520</v>
      </c>
      <c r="E17" s="225">
        <v>-1520</v>
      </c>
    </row>
    <row r="18" spans="2:5" x14ac:dyDescent="0.25">
      <c r="B18" s="3" t="s">
        <v>152</v>
      </c>
      <c r="C18" s="230" t="s">
        <v>153</v>
      </c>
      <c r="D18" s="229">
        <v>450</v>
      </c>
      <c r="E18" s="226">
        <v>-450</v>
      </c>
    </row>
    <row r="19" spans="2:5" x14ac:dyDescent="0.25">
      <c r="B19" s="3" t="s">
        <v>154</v>
      </c>
      <c r="C19" s="229">
        <v>28765.06</v>
      </c>
      <c r="D19" s="229">
        <v>18923.45</v>
      </c>
      <c r="E19" s="225">
        <v>9841.61</v>
      </c>
    </row>
    <row r="20" spans="2:5" x14ac:dyDescent="0.25">
      <c r="B20" s="3" t="s">
        <v>155</v>
      </c>
      <c r="C20" s="230">
        <v>995</v>
      </c>
      <c r="D20" s="229">
        <v>1012.25</v>
      </c>
      <c r="E20" s="226">
        <v>-17.25</v>
      </c>
    </row>
    <row r="21" spans="2:5" x14ac:dyDescent="0.25">
      <c r="B21" s="3" t="s">
        <v>156</v>
      </c>
      <c r="C21" s="229">
        <v>1930.3</v>
      </c>
      <c r="D21" s="229">
        <v>1930.3</v>
      </c>
      <c r="E21" s="226">
        <v>0</v>
      </c>
    </row>
    <row r="22" spans="2:5" x14ac:dyDescent="0.25">
      <c r="B22" s="3" t="s">
        <v>157</v>
      </c>
      <c r="C22" s="230">
        <v>4080</v>
      </c>
      <c r="D22" s="229">
        <v>4760</v>
      </c>
      <c r="E22" s="226">
        <v>-680</v>
      </c>
    </row>
    <row r="23" spans="2:5" x14ac:dyDescent="0.25">
      <c r="B23" s="3" t="s">
        <v>158</v>
      </c>
      <c r="C23" s="230" t="s">
        <v>151</v>
      </c>
      <c r="D23" s="229">
        <v>960</v>
      </c>
      <c r="E23" s="226">
        <v>-960</v>
      </c>
    </row>
    <row r="24" spans="2:5" x14ac:dyDescent="0.25">
      <c r="B24" s="3" t="s">
        <v>159</v>
      </c>
      <c r="C24" s="229">
        <v>8307.4</v>
      </c>
      <c r="D24" s="229">
        <v>4868</v>
      </c>
      <c r="E24" s="225">
        <v>3439.4</v>
      </c>
    </row>
    <row r="25" spans="2:5" ht="17.25" customHeight="1" x14ac:dyDescent="0.25">
      <c r="B25" s="3" t="s">
        <v>160</v>
      </c>
      <c r="C25" s="229">
        <v>8542.17</v>
      </c>
      <c r="D25" s="229">
        <v>11148.84</v>
      </c>
      <c r="E25" s="225">
        <v>-2606.67</v>
      </c>
    </row>
    <row r="26" spans="2:5" x14ac:dyDescent="0.25">
      <c r="B26" s="3" t="s">
        <v>161</v>
      </c>
      <c r="C26" s="229">
        <v>3525.08</v>
      </c>
      <c r="D26" s="229">
        <v>1937.2</v>
      </c>
      <c r="E26" s="225">
        <v>1587.88</v>
      </c>
    </row>
    <row r="27" spans="2:5" x14ac:dyDescent="0.25">
      <c r="B27" s="3" t="s">
        <v>162</v>
      </c>
      <c r="C27" s="229">
        <v>861.1</v>
      </c>
      <c r="D27" s="229">
        <v>1731.75</v>
      </c>
      <c r="E27" s="226">
        <v>-870.65</v>
      </c>
    </row>
    <row r="28" spans="2:5" x14ac:dyDescent="0.25">
      <c r="B28" s="3" t="s">
        <v>163</v>
      </c>
      <c r="C28" s="229">
        <v>2883.48</v>
      </c>
      <c r="D28" s="229" t="s">
        <v>149</v>
      </c>
      <c r="E28" s="225">
        <v>2883.48</v>
      </c>
    </row>
    <row r="29" spans="2:5" x14ac:dyDescent="0.25">
      <c r="B29" s="3" t="s">
        <v>164</v>
      </c>
      <c r="C29" s="229">
        <v>13680.02</v>
      </c>
      <c r="D29" s="229">
        <v>5581.1</v>
      </c>
      <c r="E29" s="225">
        <v>8098.92</v>
      </c>
    </row>
    <row r="30" spans="2:5" x14ac:dyDescent="0.25">
      <c r="B30" s="3" t="s">
        <v>165</v>
      </c>
      <c r="C30" s="229">
        <v>3485</v>
      </c>
      <c r="D30" s="229" t="s">
        <v>149</v>
      </c>
      <c r="E30" s="225">
        <v>3485</v>
      </c>
    </row>
    <row r="31" spans="2:5" x14ac:dyDescent="0.25">
      <c r="B31" s="3" t="s">
        <v>166</v>
      </c>
      <c r="C31" s="229">
        <v>3330.87</v>
      </c>
      <c r="D31" s="229">
        <v>2845.18</v>
      </c>
      <c r="E31" s="226">
        <v>485.69</v>
      </c>
    </row>
    <row r="32" spans="2:5" x14ac:dyDescent="0.25">
      <c r="B32" s="3" t="s">
        <v>167</v>
      </c>
      <c r="C32" s="229">
        <v>1347.97</v>
      </c>
      <c r="D32" s="229" t="s">
        <v>140</v>
      </c>
      <c r="E32" s="225">
        <v>1347.97</v>
      </c>
    </row>
    <row r="33" spans="2:5" x14ac:dyDescent="0.25">
      <c r="B33" s="3" t="s">
        <v>168</v>
      </c>
      <c r="C33" s="229">
        <v>2127.1999999999998</v>
      </c>
      <c r="D33" s="229">
        <v>3716.44</v>
      </c>
      <c r="E33" s="225">
        <v>-1589.24</v>
      </c>
    </row>
    <row r="34" spans="2:5" x14ac:dyDescent="0.25">
      <c r="B34" s="3" t="s">
        <v>169</v>
      </c>
      <c r="C34" s="230">
        <v>2859.5</v>
      </c>
      <c r="D34" s="229">
        <v>1760</v>
      </c>
      <c r="E34" s="225">
        <v>1099.5</v>
      </c>
    </row>
    <row r="35" spans="2:5" x14ac:dyDescent="0.25">
      <c r="B35" s="3" t="s">
        <v>170</v>
      </c>
      <c r="C35" s="229">
        <v>1571.5</v>
      </c>
      <c r="D35" s="229">
        <v>388.97</v>
      </c>
      <c r="E35" s="225">
        <v>1182.53</v>
      </c>
    </row>
    <row r="36" spans="2:5" x14ac:dyDescent="0.25">
      <c r="B36" s="3" t="s">
        <v>171</v>
      </c>
      <c r="C36" s="230">
        <v>10221.6</v>
      </c>
      <c r="D36" s="229">
        <v>7466</v>
      </c>
      <c r="E36" s="225">
        <v>2755.6</v>
      </c>
    </row>
    <row r="37" spans="2:5" x14ac:dyDescent="0.25">
      <c r="B37" s="3" t="s">
        <v>172</v>
      </c>
      <c r="C37" s="230">
        <v>1482</v>
      </c>
      <c r="D37" s="229">
        <v>988</v>
      </c>
      <c r="E37" s="226">
        <v>494</v>
      </c>
    </row>
    <row r="38" spans="2:5" x14ac:dyDescent="0.25">
      <c r="B38" s="3" t="s">
        <v>173</v>
      </c>
      <c r="C38" s="229">
        <v>462.98</v>
      </c>
      <c r="D38" s="229">
        <v>245</v>
      </c>
      <c r="E38" s="226">
        <v>217.98</v>
      </c>
    </row>
    <row r="39" spans="2:5" x14ac:dyDescent="0.25">
      <c r="B39" s="3" t="s">
        <v>174</v>
      </c>
      <c r="C39" s="229">
        <v>409</v>
      </c>
      <c r="D39" s="229">
        <v>1638</v>
      </c>
      <c r="E39" s="225">
        <v>-1229</v>
      </c>
    </row>
    <row r="40" spans="2:5" x14ac:dyDescent="0.25">
      <c r="B40" s="3" t="s">
        <v>175</v>
      </c>
      <c r="C40" s="229">
        <v>6644</v>
      </c>
      <c r="D40" s="229">
        <v>6040.1</v>
      </c>
      <c r="E40" s="226">
        <v>603.9</v>
      </c>
    </row>
    <row r="41" spans="2:5" x14ac:dyDescent="0.25">
      <c r="B41" s="3" t="s">
        <v>176</v>
      </c>
      <c r="C41" s="229">
        <v>4124.3</v>
      </c>
      <c r="D41" s="229">
        <v>2843.43</v>
      </c>
      <c r="E41" s="225">
        <v>1280.8699999999999</v>
      </c>
    </row>
    <row r="42" spans="2:5" x14ac:dyDescent="0.25">
      <c r="B42" s="65" t="s">
        <v>35</v>
      </c>
      <c r="C42" s="231">
        <v>126562.94</v>
      </c>
      <c r="D42" s="231">
        <v>103694.46</v>
      </c>
      <c r="E42" s="66">
        <v>22868.48</v>
      </c>
    </row>
  </sheetData>
  <mergeCells count="3">
    <mergeCell ref="B6:B7"/>
    <mergeCell ref="E6:E7"/>
    <mergeCell ref="C7:D7"/>
  </mergeCells>
  <pageMargins left="0.2" right="0.2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workbookViewId="0">
      <selection activeCell="I27" sqref="I27"/>
    </sheetView>
  </sheetViews>
  <sheetFormatPr defaultRowHeight="15" x14ac:dyDescent="0.25"/>
  <cols>
    <col min="1" max="1" width="4.140625" bestFit="1" customWidth="1"/>
    <col min="2" max="2" width="39.85546875" bestFit="1" customWidth="1"/>
    <col min="3" max="3" width="11.7109375" customWidth="1"/>
    <col min="4" max="4" width="12.7109375" customWidth="1"/>
    <col min="5" max="5" width="11.5703125" customWidth="1"/>
    <col min="6" max="6" width="12.28515625" customWidth="1"/>
    <col min="7" max="7" width="11.140625" style="2" customWidth="1"/>
  </cols>
  <sheetData>
    <row r="2" spans="1:6" ht="15.75" x14ac:dyDescent="0.25">
      <c r="B2" s="137" t="s">
        <v>193</v>
      </c>
    </row>
    <row r="3" spans="1:6" ht="15.75" thickBot="1" x14ac:dyDescent="0.3"/>
    <row r="4" spans="1:6" ht="27" thickBot="1" x14ac:dyDescent="0.3">
      <c r="A4" s="67" t="s">
        <v>36</v>
      </c>
      <c r="B4" s="68" t="s">
        <v>0</v>
      </c>
      <c r="C4" s="69" t="s">
        <v>177</v>
      </c>
      <c r="D4" s="70" t="s">
        <v>178</v>
      </c>
      <c r="E4" s="69" t="s">
        <v>76</v>
      </c>
      <c r="F4" s="71" t="s">
        <v>179</v>
      </c>
    </row>
    <row r="5" spans="1:6" ht="15.75" thickBot="1" x14ac:dyDescent="0.3">
      <c r="A5" s="72"/>
      <c r="B5" s="73"/>
      <c r="C5" s="74">
        <v>1</v>
      </c>
      <c r="D5" s="75">
        <v>2</v>
      </c>
      <c r="E5" s="74">
        <v>3</v>
      </c>
      <c r="F5" s="76" t="s">
        <v>37</v>
      </c>
    </row>
    <row r="6" spans="1:6" x14ac:dyDescent="0.25">
      <c r="A6" s="77">
        <v>1</v>
      </c>
      <c r="B6" s="78" t="s">
        <v>38</v>
      </c>
      <c r="C6" s="108">
        <v>200</v>
      </c>
      <c r="D6" s="109">
        <v>20</v>
      </c>
      <c r="E6" s="110">
        <v>30</v>
      </c>
      <c r="F6" s="79">
        <v>0.1</v>
      </c>
    </row>
    <row r="7" spans="1:6" x14ac:dyDescent="0.25">
      <c r="A7" s="77">
        <v>2</v>
      </c>
      <c r="B7" s="78" t="s">
        <v>39</v>
      </c>
      <c r="C7" s="108">
        <v>700</v>
      </c>
      <c r="D7" s="109">
        <v>230</v>
      </c>
      <c r="E7" s="110">
        <v>280</v>
      </c>
      <c r="F7" s="79">
        <v>0.3286</v>
      </c>
    </row>
    <row r="8" spans="1:6" x14ac:dyDescent="0.25">
      <c r="A8" s="77">
        <v>3</v>
      </c>
      <c r="B8" s="78" t="s">
        <v>40</v>
      </c>
      <c r="C8" s="108">
        <v>180</v>
      </c>
      <c r="D8" s="109">
        <v>22</v>
      </c>
      <c r="E8" s="110">
        <v>99</v>
      </c>
      <c r="F8" s="79">
        <v>0.1222</v>
      </c>
    </row>
    <row r="9" spans="1:6" x14ac:dyDescent="0.25">
      <c r="A9" s="77">
        <v>4</v>
      </c>
      <c r="B9" s="78" t="s">
        <v>41</v>
      </c>
      <c r="C9" s="108">
        <v>5600</v>
      </c>
      <c r="D9" s="109">
        <v>1577</v>
      </c>
      <c r="E9" s="110">
        <v>2397</v>
      </c>
      <c r="F9" s="79">
        <v>0.28160000000000002</v>
      </c>
    </row>
    <row r="10" spans="1:6" x14ac:dyDescent="0.25">
      <c r="A10" s="77">
        <v>5</v>
      </c>
      <c r="B10" s="78" t="s">
        <v>180</v>
      </c>
      <c r="C10" s="108">
        <v>70</v>
      </c>
      <c r="D10" s="109">
        <v>10</v>
      </c>
      <c r="E10" s="110">
        <v>22</v>
      </c>
      <c r="F10" s="79">
        <v>0.1429</v>
      </c>
    </row>
    <row r="11" spans="1:6" ht="15.75" thickBot="1" x14ac:dyDescent="0.3">
      <c r="A11" s="80">
        <v>6</v>
      </c>
      <c r="B11" s="81" t="s">
        <v>42</v>
      </c>
      <c r="C11" s="111">
        <v>100</v>
      </c>
      <c r="D11" s="112">
        <v>35</v>
      </c>
      <c r="E11" s="113">
        <v>26</v>
      </c>
      <c r="F11" s="82">
        <v>0.35</v>
      </c>
    </row>
    <row r="12" spans="1:6" ht="15.75" thickBot="1" x14ac:dyDescent="0.3">
      <c r="A12" s="83" t="s">
        <v>43</v>
      </c>
      <c r="B12" s="84" t="s">
        <v>181</v>
      </c>
      <c r="C12" s="114">
        <f>SUM(C6:C11)</f>
        <v>6850</v>
      </c>
      <c r="D12" s="115">
        <f>SUM(D6:D11)</f>
        <v>1894</v>
      </c>
      <c r="E12" s="116">
        <f>SUM(E6:E11)</f>
        <v>2854</v>
      </c>
      <c r="F12" s="85">
        <v>0.27650000000000002</v>
      </c>
    </row>
    <row r="13" spans="1:6" x14ac:dyDescent="0.25">
      <c r="A13" s="86">
        <v>7</v>
      </c>
      <c r="B13" s="87" t="s">
        <v>78</v>
      </c>
      <c r="C13" s="117">
        <v>148790</v>
      </c>
      <c r="D13" s="109">
        <v>54921.01</v>
      </c>
      <c r="E13" s="110">
        <v>51766.53</v>
      </c>
      <c r="F13" s="79">
        <v>0.36909999999999998</v>
      </c>
    </row>
    <row r="14" spans="1:6" ht="15.75" thickBot="1" x14ac:dyDescent="0.3">
      <c r="A14" s="80">
        <v>8</v>
      </c>
      <c r="B14" s="88" t="s">
        <v>44</v>
      </c>
      <c r="C14" s="118">
        <v>16200</v>
      </c>
      <c r="D14" s="112">
        <v>7290</v>
      </c>
      <c r="E14" s="113">
        <v>8220</v>
      </c>
      <c r="F14" s="82">
        <v>0.45</v>
      </c>
    </row>
    <row r="15" spans="1:6" ht="15.75" thickBot="1" x14ac:dyDescent="0.3">
      <c r="A15" s="83" t="s">
        <v>45</v>
      </c>
      <c r="B15" s="84" t="s">
        <v>182</v>
      </c>
      <c r="C15" s="119">
        <f>SUM(C13:C14)</f>
        <v>164990</v>
      </c>
      <c r="D15" s="120">
        <f>SUM(D13:D14)</f>
        <v>62211.01</v>
      </c>
      <c r="E15" s="121">
        <f>SUM(E13:E14)</f>
        <v>59986.53</v>
      </c>
      <c r="F15" s="89">
        <v>0.37709999999999999</v>
      </c>
    </row>
    <row r="16" spans="1:6" x14ac:dyDescent="0.25">
      <c r="A16" s="86">
        <v>9</v>
      </c>
      <c r="B16" s="87" t="s">
        <v>46</v>
      </c>
      <c r="C16" s="122">
        <v>10000</v>
      </c>
      <c r="D16" s="123">
        <v>840</v>
      </c>
      <c r="E16" s="124">
        <v>1680</v>
      </c>
      <c r="F16" s="90">
        <v>0</v>
      </c>
    </row>
    <row r="17" spans="1:6" x14ac:dyDescent="0.25">
      <c r="A17" s="77">
        <v>10</v>
      </c>
      <c r="B17" s="91" t="s">
        <v>47</v>
      </c>
      <c r="C17" s="117">
        <v>600</v>
      </c>
      <c r="D17" s="109">
        <v>90</v>
      </c>
      <c r="E17" s="110">
        <v>550</v>
      </c>
      <c r="F17" s="79">
        <v>0.15</v>
      </c>
    </row>
    <row r="18" spans="1:6" x14ac:dyDescent="0.25">
      <c r="A18" s="77">
        <v>11</v>
      </c>
      <c r="B18" s="91" t="s">
        <v>48</v>
      </c>
      <c r="C18" s="117">
        <v>1000</v>
      </c>
      <c r="D18" s="109">
        <v>110</v>
      </c>
      <c r="E18" s="110">
        <v>2180</v>
      </c>
      <c r="F18" s="79">
        <v>0.11</v>
      </c>
    </row>
    <row r="19" spans="1:6" ht="15.75" thickBot="1" x14ac:dyDescent="0.3">
      <c r="A19" s="80">
        <v>12</v>
      </c>
      <c r="B19" s="88" t="s">
        <v>49</v>
      </c>
      <c r="C19" s="118">
        <v>300</v>
      </c>
      <c r="D19" s="112" t="s">
        <v>183</v>
      </c>
      <c r="E19" s="113" t="s">
        <v>142</v>
      </c>
      <c r="F19" s="82">
        <v>0</v>
      </c>
    </row>
    <row r="20" spans="1:6" ht="15.75" thickBot="1" x14ac:dyDescent="0.3">
      <c r="A20" s="92" t="s">
        <v>50</v>
      </c>
      <c r="B20" s="84" t="s">
        <v>51</v>
      </c>
      <c r="C20" s="119">
        <f>SUM(C16:C19)</f>
        <v>11900</v>
      </c>
      <c r="D20" s="120">
        <f>SUM(D16:D19)</f>
        <v>1040</v>
      </c>
      <c r="E20" s="121">
        <f>SUM(E16:E19)</f>
        <v>4410</v>
      </c>
      <c r="F20" s="89">
        <v>8.7400000000000005E-2</v>
      </c>
    </row>
    <row r="21" spans="1:6" x14ac:dyDescent="0.25">
      <c r="A21" s="86">
        <v>13</v>
      </c>
      <c r="B21" s="87" t="s">
        <v>184</v>
      </c>
      <c r="C21" s="122">
        <v>97500</v>
      </c>
      <c r="D21" s="123">
        <v>42257.29</v>
      </c>
      <c r="E21" s="124">
        <v>65835.8</v>
      </c>
      <c r="F21" s="90">
        <v>0.43340000000000001</v>
      </c>
    </row>
    <row r="22" spans="1:6" ht="15.75" thickBot="1" x14ac:dyDescent="0.3">
      <c r="A22" s="80">
        <v>14</v>
      </c>
      <c r="B22" s="88" t="s">
        <v>52</v>
      </c>
      <c r="C22" s="118">
        <v>100</v>
      </c>
      <c r="D22" s="112">
        <v>10</v>
      </c>
      <c r="E22" s="113">
        <v>30</v>
      </c>
      <c r="F22" s="82">
        <v>0.1</v>
      </c>
    </row>
    <row r="23" spans="1:6" ht="15.75" thickBot="1" x14ac:dyDescent="0.3">
      <c r="A23" s="92" t="s">
        <v>53</v>
      </c>
      <c r="B23" s="84" t="s">
        <v>54</v>
      </c>
      <c r="C23" s="121">
        <f>SUM(C21:C22)</f>
        <v>97600</v>
      </c>
      <c r="D23" s="120">
        <f>SUM(D21:D22)</f>
        <v>42267.29</v>
      </c>
      <c r="E23" s="121">
        <f>SUM(E21:E22)</f>
        <v>65865.8</v>
      </c>
      <c r="F23" s="89">
        <v>0.43309999999999998</v>
      </c>
    </row>
    <row r="24" spans="1:6" x14ac:dyDescent="0.25">
      <c r="A24" s="86">
        <v>15</v>
      </c>
      <c r="B24" s="87" t="s">
        <v>55</v>
      </c>
      <c r="C24" s="125">
        <v>5000</v>
      </c>
      <c r="D24" s="123">
        <v>4061.95</v>
      </c>
      <c r="E24" s="124">
        <v>6514.65</v>
      </c>
      <c r="F24" s="90">
        <v>0.81240000000000001</v>
      </c>
    </row>
    <row r="25" spans="1:6" x14ac:dyDescent="0.25">
      <c r="A25" s="77">
        <v>16</v>
      </c>
      <c r="B25" s="91" t="s">
        <v>56</v>
      </c>
      <c r="C25" s="126">
        <v>275</v>
      </c>
      <c r="D25" s="109" t="s">
        <v>183</v>
      </c>
      <c r="E25" s="110" t="s">
        <v>142</v>
      </c>
      <c r="F25" s="79">
        <v>0</v>
      </c>
    </row>
    <row r="26" spans="1:6" x14ac:dyDescent="0.25">
      <c r="A26" s="77">
        <v>17</v>
      </c>
      <c r="B26" s="91" t="s">
        <v>57</v>
      </c>
      <c r="C26" s="126">
        <v>2900</v>
      </c>
      <c r="D26" s="109">
        <v>965</v>
      </c>
      <c r="E26" s="110">
        <v>1196</v>
      </c>
      <c r="F26" s="79">
        <v>0.33279999999999998</v>
      </c>
    </row>
    <row r="27" spans="1:6" x14ac:dyDescent="0.25">
      <c r="A27" s="77">
        <v>18</v>
      </c>
      <c r="B27" s="91" t="s">
        <v>58</v>
      </c>
      <c r="C27" s="126">
        <v>3000</v>
      </c>
      <c r="D27" s="109">
        <v>100</v>
      </c>
      <c r="E27" s="110" t="s">
        <v>142</v>
      </c>
      <c r="F27" s="79">
        <v>0</v>
      </c>
    </row>
    <row r="28" spans="1:6" x14ac:dyDescent="0.25">
      <c r="A28" s="77">
        <v>19</v>
      </c>
      <c r="B28" s="91" t="s">
        <v>185</v>
      </c>
      <c r="C28" s="126" t="s">
        <v>186</v>
      </c>
      <c r="D28" s="109">
        <v>242.85</v>
      </c>
      <c r="E28" s="110"/>
      <c r="F28" s="79">
        <v>0</v>
      </c>
    </row>
    <row r="29" spans="1:6" x14ac:dyDescent="0.25">
      <c r="A29" s="77">
        <v>20</v>
      </c>
      <c r="B29" s="91" t="s">
        <v>59</v>
      </c>
      <c r="C29" s="126">
        <v>10000</v>
      </c>
      <c r="D29" s="109">
        <v>2674</v>
      </c>
      <c r="E29" s="110">
        <v>3709</v>
      </c>
      <c r="F29" s="79">
        <v>0.26740000000000003</v>
      </c>
    </row>
    <row r="30" spans="1:6" x14ac:dyDescent="0.25">
      <c r="A30" s="77">
        <v>21</v>
      </c>
      <c r="B30" s="91" t="s">
        <v>60</v>
      </c>
      <c r="C30" s="126" t="s">
        <v>142</v>
      </c>
      <c r="D30" s="109" t="s">
        <v>187</v>
      </c>
      <c r="E30" s="110">
        <v>2198.1</v>
      </c>
      <c r="F30" s="79">
        <v>0</v>
      </c>
    </row>
    <row r="31" spans="1:6" x14ac:dyDescent="0.25">
      <c r="A31" s="77">
        <v>22</v>
      </c>
      <c r="B31" s="91" t="s">
        <v>61</v>
      </c>
      <c r="C31" s="126">
        <v>6250</v>
      </c>
      <c r="D31" s="109">
        <v>152.6</v>
      </c>
      <c r="E31" s="110">
        <v>2464.1999999999998</v>
      </c>
      <c r="F31" s="79">
        <v>2.4400000000000002E-2</v>
      </c>
    </row>
    <row r="32" spans="1:6" x14ac:dyDescent="0.25">
      <c r="A32" s="77">
        <v>23</v>
      </c>
      <c r="B32" s="91" t="s">
        <v>77</v>
      </c>
      <c r="C32" s="126" t="s">
        <v>142</v>
      </c>
      <c r="D32" s="109" t="s">
        <v>142</v>
      </c>
      <c r="E32" s="110">
        <v>4020</v>
      </c>
      <c r="F32" s="79">
        <v>0</v>
      </c>
    </row>
    <row r="33" spans="1:6" x14ac:dyDescent="0.25">
      <c r="A33" s="77">
        <v>24</v>
      </c>
      <c r="B33" s="91" t="s">
        <v>62</v>
      </c>
      <c r="C33" s="126">
        <v>200</v>
      </c>
      <c r="D33" s="109">
        <v>460</v>
      </c>
      <c r="E33" s="110">
        <v>250</v>
      </c>
      <c r="F33" s="79">
        <v>0</v>
      </c>
    </row>
    <row r="34" spans="1:6" ht="15.75" thickBot="1" x14ac:dyDescent="0.3">
      <c r="A34" s="77">
        <v>25</v>
      </c>
      <c r="B34" s="88" t="s">
        <v>49</v>
      </c>
      <c r="C34" s="127">
        <v>100</v>
      </c>
      <c r="D34" s="112" t="s">
        <v>188</v>
      </c>
      <c r="E34" s="113">
        <v>10</v>
      </c>
      <c r="F34" s="82">
        <v>0</v>
      </c>
    </row>
    <row r="35" spans="1:6" ht="15.75" thickBot="1" x14ac:dyDescent="0.3">
      <c r="A35" s="93" t="s">
        <v>63</v>
      </c>
      <c r="B35" s="94" t="s">
        <v>189</v>
      </c>
      <c r="C35" s="128">
        <f>SUM(C24:C34)</f>
        <v>27725</v>
      </c>
      <c r="D35" s="129">
        <f>SUM(D24:D34)</f>
        <v>8656.4</v>
      </c>
      <c r="E35" s="128">
        <f>SUM(E24:E34)</f>
        <v>20361.95</v>
      </c>
      <c r="F35" s="89">
        <v>0.31219999999999998</v>
      </c>
    </row>
    <row r="36" spans="1:6" ht="15.75" thickBot="1" x14ac:dyDescent="0.3">
      <c r="A36" s="77">
        <v>26</v>
      </c>
      <c r="B36" s="78" t="s">
        <v>64</v>
      </c>
      <c r="C36" s="130">
        <v>250</v>
      </c>
      <c r="D36" s="131" t="s">
        <v>190</v>
      </c>
      <c r="E36" s="130">
        <v>55</v>
      </c>
      <c r="F36" s="95">
        <v>0</v>
      </c>
    </row>
    <row r="37" spans="1:6" ht="15.75" thickBot="1" x14ac:dyDescent="0.3">
      <c r="A37" s="96" t="s">
        <v>65</v>
      </c>
      <c r="B37" s="97" t="s">
        <v>66</v>
      </c>
      <c r="C37" s="128">
        <f>SUM(C36)</f>
        <v>250</v>
      </c>
      <c r="D37" s="129"/>
      <c r="E37" s="128">
        <f>SUM(E36)</f>
        <v>55</v>
      </c>
      <c r="F37" s="89">
        <v>0</v>
      </c>
    </row>
    <row r="38" spans="1:6" x14ac:dyDescent="0.25">
      <c r="A38" s="86">
        <v>27</v>
      </c>
      <c r="B38" s="87" t="s">
        <v>67</v>
      </c>
      <c r="C38" s="125">
        <v>200</v>
      </c>
      <c r="D38" s="123">
        <v>20</v>
      </c>
      <c r="E38" s="124">
        <v>93</v>
      </c>
      <c r="F38" s="90">
        <v>0.1</v>
      </c>
    </row>
    <row r="39" spans="1:6" x14ac:dyDescent="0.25">
      <c r="A39" s="77">
        <v>28</v>
      </c>
      <c r="B39" s="91" t="s">
        <v>68</v>
      </c>
      <c r="C39" s="126">
        <v>1700</v>
      </c>
      <c r="D39" s="109">
        <v>540</v>
      </c>
      <c r="E39" s="110">
        <v>1410</v>
      </c>
      <c r="F39" s="79">
        <v>0.31759999999999999</v>
      </c>
    </row>
    <row r="40" spans="1:6" x14ac:dyDescent="0.25">
      <c r="A40" s="77">
        <v>29</v>
      </c>
      <c r="B40" s="91" t="s">
        <v>69</v>
      </c>
      <c r="C40" s="126">
        <v>6500</v>
      </c>
      <c r="D40" s="109">
        <v>4057.5</v>
      </c>
      <c r="E40" s="110">
        <v>2511.8000000000002</v>
      </c>
      <c r="F40" s="79">
        <v>0.62419999999999998</v>
      </c>
    </row>
    <row r="41" spans="1:6" ht="15.75" thickBot="1" x14ac:dyDescent="0.3">
      <c r="A41" s="80">
        <v>30</v>
      </c>
      <c r="B41" s="88" t="s">
        <v>70</v>
      </c>
      <c r="C41" s="127">
        <v>150</v>
      </c>
      <c r="D41" s="112">
        <v>10</v>
      </c>
      <c r="E41" s="113" t="s">
        <v>142</v>
      </c>
      <c r="F41" s="82">
        <v>6.6699999999999995E-2</v>
      </c>
    </row>
    <row r="42" spans="1:6" ht="15.75" thickBot="1" x14ac:dyDescent="0.3">
      <c r="A42" s="98" t="s">
        <v>71</v>
      </c>
      <c r="B42" s="94" t="s">
        <v>191</v>
      </c>
      <c r="C42" s="116">
        <f>SUM(C38:C41)</f>
        <v>8550</v>
      </c>
      <c r="D42" s="132">
        <f>SUM(D38:D41)</f>
        <v>4627.5</v>
      </c>
      <c r="E42" s="116">
        <f>SUM(E38:E41)</f>
        <v>4014.8</v>
      </c>
      <c r="F42" s="85">
        <v>0.54120000000000001</v>
      </c>
    </row>
    <row r="43" spans="1:6" ht="15.75" thickBot="1" x14ac:dyDescent="0.3">
      <c r="A43" s="99" t="s">
        <v>3</v>
      </c>
      <c r="B43" s="100" t="s">
        <v>72</v>
      </c>
      <c r="C43" s="133">
        <f>C12+C15+C20+C23+C35+C37+C42</f>
        <v>317865</v>
      </c>
      <c r="D43" s="133">
        <f t="shared" ref="D43:E43" si="0">D12+D15+D20+D23+D35+D37+D42</f>
        <v>120696.2</v>
      </c>
      <c r="E43" s="133">
        <f t="shared" si="0"/>
        <v>157548.08000000002</v>
      </c>
      <c r="F43" s="101">
        <v>0.37969999999999998</v>
      </c>
    </row>
    <row r="44" spans="1:6" x14ac:dyDescent="0.25">
      <c r="A44" s="77">
        <v>31</v>
      </c>
      <c r="B44" s="91" t="s">
        <v>73</v>
      </c>
      <c r="C44" s="126" t="s">
        <v>142</v>
      </c>
      <c r="D44" s="109">
        <v>8420</v>
      </c>
      <c r="E44" s="110">
        <v>12390</v>
      </c>
      <c r="F44" s="79">
        <v>0</v>
      </c>
    </row>
    <row r="45" spans="1:6" ht="15.75" thickBot="1" x14ac:dyDescent="0.3">
      <c r="A45" s="80">
        <v>32</v>
      </c>
      <c r="B45" s="88" t="s">
        <v>74</v>
      </c>
      <c r="C45" s="127" t="s">
        <v>142</v>
      </c>
      <c r="D45" s="112" t="s">
        <v>142</v>
      </c>
      <c r="E45" s="113" t="s">
        <v>142</v>
      </c>
      <c r="F45" s="82">
        <v>0</v>
      </c>
    </row>
    <row r="46" spans="1:6" ht="15.75" thickBot="1" x14ac:dyDescent="0.3">
      <c r="A46" s="102" t="s">
        <v>4</v>
      </c>
      <c r="B46" s="103" t="s">
        <v>192</v>
      </c>
      <c r="C46" s="134">
        <v>0</v>
      </c>
      <c r="D46" s="135">
        <f>SUM(D44:D45)</f>
        <v>8420</v>
      </c>
      <c r="E46" s="134">
        <f>SUM(E44:E45)</f>
        <v>12390</v>
      </c>
      <c r="F46" s="104">
        <v>0</v>
      </c>
    </row>
    <row r="47" spans="1:6" ht="15.75" thickBot="1" x14ac:dyDescent="0.3">
      <c r="A47" s="105"/>
      <c r="B47" s="106" t="s">
        <v>75</v>
      </c>
      <c r="C47" s="136">
        <f>C43+C46</f>
        <v>317865</v>
      </c>
      <c r="D47" s="136">
        <f t="shared" ref="D47:E47" si="1">D43+D46</f>
        <v>129116.2</v>
      </c>
      <c r="E47" s="136">
        <f t="shared" si="1"/>
        <v>169938.08000000002</v>
      </c>
      <c r="F47" s="107">
        <v>0.40620000000000001</v>
      </c>
    </row>
  </sheetData>
  <pageMargins left="0.2" right="0.2" top="0.25" bottom="0.2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workbookViewId="0">
      <selection activeCell="L10" sqref="L10"/>
    </sheetView>
  </sheetViews>
  <sheetFormatPr defaultRowHeight="15" x14ac:dyDescent="0.25"/>
  <cols>
    <col min="1" max="1" width="3.42578125" style="4" bestFit="1" customWidth="1"/>
    <col min="2" max="2" width="6.7109375" style="4" bestFit="1" customWidth="1"/>
    <col min="3" max="3" width="61.85546875" style="5" customWidth="1"/>
    <col min="4" max="4" width="11" style="5" customWidth="1"/>
    <col min="5" max="5" width="11.28515625" style="5" customWidth="1"/>
    <col min="6" max="6" width="11" style="5" customWidth="1"/>
    <col min="7" max="7" width="12.140625" style="5" customWidth="1"/>
    <col min="8" max="8" width="9.140625" style="5"/>
    <col min="9" max="9" width="11.42578125" style="5" customWidth="1"/>
    <col min="10" max="10" width="9.140625" style="5"/>
    <col min="11" max="11" width="9.140625" style="2"/>
    <col min="12" max="16384" width="9.140625" style="5"/>
  </cols>
  <sheetData>
    <row r="2" spans="1:9" ht="15.75" x14ac:dyDescent="0.25">
      <c r="C2" s="25" t="s">
        <v>194</v>
      </c>
    </row>
    <row r="3" spans="1:9" ht="15.75" thickBot="1" x14ac:dyDescent="0.3"/>
    <row r="4" spans="1:9" ht="29.25" thickBot="1" x14ac:dyDescent="0.3">
      <c r="A4" s="6" t="s">
        <v>36</v>
      </c>
      <c r="B4" s="221" t="s">
        <v>80</v>
      </c>
      <c r="C4" s="222" t="s">
        <v>81</v>
      </c>
      <c r="D4" s="223" t="s">
        <v>82</v>
      </c>
      <c r="E4" s="223" t="s">
        <v>83</v>
      </c>
      <c r="F4" s="223" t="s">
        <v>195</v>
      </c>
      <c r="G4" s="223" t="s">
        <v>196</v>
      </c>
      <c r="H4" s="223" t="s">
        <v>197</v>
      </c>
      <c r="I4" s="223" t="s">
        <v>198</v>
      </c>
    </row>
    <row r="5" spans="1:9" ht="15.75" thickBot="1" x14ac:dyDescent="0.3">
      <c r="A5" s="138"/>
      <c r="B5" s="139"/>
      <c r="C5" s="140"/>
      <c r="D5" s="141"/>
      <c r="E5" s="140"/>
      <c r="F5" s="140"/>
      <c r="G5" s="142"/>
      <c r="H5" s="143"/>
      <c r="I5" s="144"/>
    </row>
    <row r="6" spans="1:9" ht="15.75" thickBot="1" x14ac:dyDescent="0.3">
      <c r="A6" s="145"/>
      <c r="B6" s="146"/>
      <c r="C6" s="147" t="s">
        <v>84</v>
      </c>
      <c r="D6" s="148">
        <v>395000</v>
      </c>
      <c r="E6" s="149">
        <v>234772</v>
      </c>
      <c r="F6" s="149">
        <v>53330</v>
      </c>
      <c r="G6" s="149">
        <v>79511</v>
      </c>
      <c r="H6" s="149">
        <v>762613</v>
      </c>
      <c r="I6" s="150">
        <v>115914.83</v>
      </c>
    </row>
    <row r="7" spans="1:9" ht="15.75" thickBot="1" x14ac:dyDescent="0.3">
      <c r="A7" s="151"/>
      <c r="B7" s="152">
        <v>18444</v>
      </c>
      <c r="C7" s="153" t="s">
        <v>85</v>
      </c>
      <c r="D7" s="154">
        <v>10000</v>
      </c>
      <c r="E7" s="155">
        <v>30000</v>
      </c>
      <c r="F7" s="156"/>
      <c r="G7" s="157" t="s">
        <v>199</v>
      </c>
      <c r="H7" s="158">
        <v>40000</v>
      </c>
      <c r="I7" s="159"/>
    </row>
    <row r="8" spans="1:9" ht="15.75" thickBot="1" x14ac:dyDescent="0.3">
      <c r="A8" s="160">
        <v>1</v>
      </c>
      <c r="B8" s="161">
        <v>45628</v>
      </c>
      <c r="C8" s="162" t="s">
        <v>86</v>
      </c>
      <c r="D8" s="163" t="s">
        <v>200</v>
      </c>
      <c r="E8" s="164">
        <v>5000</v>
      </c>
      <c r="F8" s="165"/>
      <c r="G8" s="166"/>
      <c r="H8" s="167">
        <v>5000</v>
      </c>
      <c r="I8" s="163"/>
    </row>
    <row r="9" spans="1:9" ht="15.75" thickBot="1" x14ac:dyDescent="0.3">
      <c r="A9" s="160">
        <v>2</v>
      </c>
      <c r="B9" s="161">
        <v>41620</v>
      </c>
      <c r="C9" s="162" t="s">
        <v>87</v>
      </c>
      <c r="D9" s="168" t="s">
        <v>201</v>
      </c>
      <c r="E9" s="169">
        <v>10000</v>
      </c>
      <c r="F9" s="165"/>
      <c r="G9" s="166"/>
      <c r="H9" s="167">
        <v>10000</v>
      </c>
      <c r="I9" s="163"/>
    </row>
    <row r="10" spans="1:9" ht="15.75" thickBot="1" x14ac:dyDescent="0.3">
      <c r="A10" s="160">
        <v>3</v>
      </c>
      <c r="B10" s="161">
        <v>90573</v>
      </c>
      <c r="C10" s="170" t="s">
        <v>202</v>
      </c>
      <c r="D10" s="171">
        <v>5000</v>
      </c>
      <c r="E10" s="169">
        <v>5000</v>
      </c>
      <c r="F10" s="165"/>
      <c r="G10" s="166"/>
      <c r="H10" s="167">
        <v>10000</v>
      </c>
      <c r="I10" s="163"/>
    </row>
    <row r="11" spans="1:9" ht="15.75" thickBot="1" x14ac:dyDescent="0.3">
      <c r="A11" s="160">
        <v>4</v>
      </c>
      <c r="B11" s="161">
        <v>49966</v>
      </c>
      <c r="C11" s="172" t="s">
        <v>203</v>
      </c>
      <c r="D11" s="171">
        <v>5000</v>
      </c>
      <c r="E11" s="169">
        <v>5000</v>
      </c>
      <c r="F11" s="165"/>
      <c r="G11" s="166"/>
      <c r="H11" s="167">
        <v>10000</v>
      </c>
      <c r="I11" s="163"/>
    </row>
    <row r="12" spans="1:9" ht="15.75" thickBot="1" x14ac:dyDescent="0.3">
      <c r="A12" s="160">
        <v>5</v>
      </c>
      <c r="B12" s="161">
        <v>47216</v>
      </c>
      <c r="C12" s="173" t="s">
        <v>88</v>
      </c>
      <c r="D12" s="168" t="s">
        <v>151</v>
      </c>
      <c r="E12" s="169">
        <v>5000</v>
      </c>
      <c r="F12" s="174"/>
      <c r="G12" s="175"/>
      <c r="H12" s="167">
        <v>5000</v>
      </c>
      <c r="I12" s="163"/>
    </row>
    <row r="13" spans="1:9" ht="15.75" thickBot="1" x14ac:dyDescent="0.3">
      <c r="A13" s="176"/>
      <c r="B13" s="177">
        <v>66480</v>
      </c>
      <c r="C13" s="178" t="s">
        <v>89</v>
      </c>
      <c r="D13" s="179">
        <v>270000</v>
      </c>
      <c r="E13" s="180">
        <v>164772</v>
      </c>
      <c r="F13" s="181">
        <v>25456</v>
      </c>
      <c r="G13" s="181">
        <v>30196</v>
      </c>
      <c r="H13" s="180">
        <v>490424</v>
      </c>
      <c r="I13" s="182">
        <v>115618.83</v>
      </c>
    </row>
    <row r="14" spans="1:9" ht="30.75" thickBot="1" x14ac:dyDescent="0.3">
      <c r="A14" s="161">
        <v>6</v>
      </c>
      <c r="B14" s="183">
        <v>45700</v>
      </c>
      <c r="C14" s="172" t="s">
        <v>90</v>
      </c>
      <c r="D14" s="168"/>
      <c r="E14" s="184" t="s">
        <v>204</v>
      </c>
      <c r="F14" s="165"/>
      <c r="G14" s="185"/>
      <c r="H14" s="167">
        <v>10000</v>
      </c>
      <c r="I14" s="163"/>
    </row>
    <row r="15" spans="1:9" ht="45.75" thickBot="1" x14ac:dyDescent="0.3">
      <c r="A15" s="186">
        <v>7</v>
      </c>
      <c r="B15" s="187">
        <v>45702</v>
      </c>
      <c r="C15" s="172" t="s">
        <v>205</v>
      </c>
      <c r="D15" s="171">
        <v>80000</v>
      </c>
      <c r="E15" s="184"/>
      <c r="F15" s="164">
        <v>15456</v>
      </c>
      <c r="G15" s="185"/>
      <c r="H15" s="167">
        <v>95456</v>
      </c>
      <c r="I15" s="188">
        <v>55455.93</v>
      </c>
    </row>
    <row r="16" spans="1:9" ht="15.75" thickBot="1" x14ac:dyDescent="0.3">
      <c r="A16" s="161">
        <v>8</v>
      </c>
      <c r="B16" s="184">
        <v>41641</v>
      </c>
      <c r="C16" s="172" t="s">
        <v>91</v>
      </c>
      <c r="D16" s="168" t="s">
        <v>206</v>
      </c>
      <c r="E16" s="164">
        <v>25000</v>
      </c>
      <c r="F16" s="164">
        <v>10000</v>
      </c>
      <c r="G16" s="185"/>
      <c r="H16" s="167">
        <v>35000</v>
      </c>
      <c r="I16" s="163"/>
    </row>
    <row r="17" spans="1:9" ht="30.75" thickBot="1" x14ac:dyDescent="0.3">
      <c r="A17" s="186">
        <v>9</v>
      </c>
      <c r="B17" s="187">
        <v>41629</v>
      </c>
      <c r="C17" s="172" t="s">
        <v>92</v>
      </c>
      <c r="D17" s="168"/>
      <c r="E17" s="184" t="s">
        <v>204</v>
      </c>
      <c r="F17" s="165"/>
      <c r="G17" s="185"/>
      <c r="H17" s="167">
        <v>10000</v>
      </c>
      <c r="I17" s="163"/>
    </row>
    <row r="18" spans="1:9" ht="30.75" thickBot="1" x14ac:dyDescent="0.3">
      <c r="A18" s="189">
        <v>10</v>
      </c>
      <c r="B18" s="183">
        <v>45710</v>
      </c>
      <c r="C18" s="162" t="s">
        <v>93</v>
      </c>
      <c r="D18" s="190">
        <v>20000</v>
      </c>
      <c r="E18" s="164">
        <v>10000</v>
      </c>
      <c r="F18" s="165"/>
      <c r="G18" s="185"/>
      <c r="H18" s="167">
        <v>30000</v>
      </c>
      <c r="I18" s="163"/>
    </row>
    <row r="19" spans="1:9" x14ac:dyDescent="0.25">
      <c r="A19" s="250">
        <v>11</v>
      </c>
      <c r="B19" s="250">
        <v>48910</v>
      </c>
      <c r="C19" s="252" t="s">
        <v>94</v>
      </c>
      <c r="D19" s="254">
        <v>20000</v>
      </c>
      <c r="E19" s="256">
        <v>5000</v>
      </c>
      <c r="F19" s="258"/>
      <c r="G19" s="250"/>
      <c r="H19" s="260">
        <v>25000</v>
      </c>
      <c r="I19" s="191"/>
    </row>
    <row r="20" spans="1:9" ht="15.75" thickBot="1" x14ac:dyDescent="0.3">
      <c r="A20" s="251"/>
      <c r="B20" s="251"/>
      <c r="C20" s="253"/>
      <c r="D20" s="255"/>
      <c r="E20" s="257"/>
      <c r="F20" s="259"/>
      <c r="G20" s="251"/>
      <c r="H20" s="261"/>
      <c r="I20" s="188">
        <v>1162.9000000000001</v>
      </c>
    </row>
    <row r="21" spans="1:9" ht="15.75" thickBot="1" x14ac:dyDescent="0.3">
      <c r="A21" s="161">
        <v>12</v>
      </c>
      <c r="B21" s="184">
        <v>45755</v>
      </c>
      <c r="C21" s="162" t="s">
        <v>95</v>
      </c>
      <c r="D21" s="163"/>
      <c r="E21" s="164">
        <v>5000</v>
      </c>
      <c r="F21" s="165"/>
      <c r="G21" s="185"/>
      <c r="H21" s="167">
        <v>5000</v>
      </c>
      <c r="I21" s="163"/>
    </row>
    <row r="22" spans="1:9" ht="15.75" thickBot="1" x14ac:dyDescent="0.3">
      <c r="A22" s="161">
        <v>13</v>
      </c>
      <c r="B22" s="184">
        <v>41642</v>
      </c>
      <c r="C22" s="88" t="s">
        <v>96</v>
      </c>
      <c r="D22" s="190">
        <v>10000</v>
      </c>
      <c r="E22" s="164">
        <v>10000</v>
      </c>
      <c r="F22" s="165"/>
      <c r="G22" s="185"/>
      <c r="H22" s="167">
        <v>20000</v>
      </c>
      <c r="I22" s="163"/>
    </row>
    <row r="23" spans="1:9" ht="30.75" thickBot="1" x14ac:dyDescent="0.3">
      <c r="A23" s="192">
        <v>14</v>
      </c>
      <c r="B23" s="187">
        <v>45772</v>
      </c>
      <c r="C23" s="193" t="s">
        <v>207</v>
      </c>
      <c r="D23" s="163"/>
      <c r="E23" s="164">
        <v>10000</v>
      </c>
      <c r="F23" s="165"/>
      <c r="G23" s="187"/>
      <c r="H23" s="194">
        <v>10000</v>
      </c>
      <c r="I23" s="163"/>
    </row>
    <row r="24" spans="1:9" ht="15.75" thickBot="1" x14ac:dyDescent="0.3">
      <c r="A24" s="186">
        <v>15</v>
      </c>
      <c r="B24" s="187">
        <v>41628</v>
      </c>
      <c r="C24" s="88" t="s">
        <v>208</v>
      </c>
      <c r="D24" s="163"/>
      <c r="E24" s="164">
        <v>5000</v>
      </c>
      <c r="F24" s="165"/>
      <c r="G24" s="185"/>
      <c r="H24" s="167">
        <v>5000</v>
      </c>
      <c r="I24" s="163"/>
    </row>
    <row r="25" spans="1:9" ht="15.75" thickBot="1" x14ac:dyDescent="0.3">
      <c r="A25" s="161">
        <v>16</v>
      </c>
      <c r="B25" s="184">
        <v>41631</v>
      </c>
      <c r="C25" s="162" t="s">
        <v>209</v>
      </c>
      <c r="D25" s="163"/>
      <c r="E25" s="164">
        <v>5000</v>
      </c>
      <c r="F25" s="165"/>
      <c r="G25" s="185"/>
      <c r="H25" s="167">
        <v>5000</v>
      </c>
      <c r="I25" s="163"/>
    </row>
    <row r="26" spans="1:9" ht="15.75" thickBot="1" x14ac:dyDescent="0.3">
      <c r="A26" s="186">
        <v>17</v>
      </c>
      <c r="B26" s="187">
        <v>41640</v>
      </c>
      <c r="C26" s="172" t="s">
        <v>210</v>
      </c>
      <c r="D26" s="168" t="s">
        <v>206</v>
      </c>
      <c r="E26" s="164">
        <v>5000</v>
      </c>
      <c r="F26" s="165"/>
      <c r="G26" s="185"/>
      <c r="H26" s="167">
        <v>5000</v>
      </c>
      <c r="I26" s="163"/>
    </row>
    <row r="27" spans="1:9" ht="15.75" thickBot="1" x14ac:dyDescent="0.3">
      <c r="A27" s="161">
        <v>18</v>
      </c>
      <c r="B27" s="187">
        <v>48921</v>
      </c>
      <c r="C27" s="170" t="s">
        <v>211</v>
      </c>
      <c r="D27" s="171">
        <v>140000</v>
      </c>
      <c r="E27" s="165"/>
      <c r="F27" s="165"/>
      <c r="G27" s="195"/>
      <c r="H27" s="167">
        <v>140000</v>
      </c>
      <c r="I27" s="188">
        <v>59000</v>
      </c>
    </row>
    <row r="28" spans="1:9" ht="15.75" thickBot="1" x14ac:dyDescent="0.3">
      <c r="A28" s="186">
        <v>19</v>
      </c>
      <c r="B28" s="187">
        <v>41635</v>
      </c>
      <c r="C28" s="183" t="s">
        <v>212</v>
      </c>
      <c r="D28" s="163"/>
      <c r="E28" s="164">
        <v>10000</v>
      </c>
      <c r="F28" s="165"/>
      <c r="G28" s="195"/>
      <c r="H28" s="167">
        <v>10000</v>
      </c>
      <c r="I28" s="163"/>
    </row>
    <row r="29" spans="1:9" ht="15.75" thickBot="1" x14ac:dyDescent="0.3">
      <c r="A29" s="161">
        <v>20</v>
      </c>
      <c r="B29" s="187">
        <v>48936</v>
      </c>
      <c r="C29" s="183" t="s">
        <v>97</v>
      </c>
      <c r="D29" s="163"/>
      <c r="E29" s="164">
        <v>5000</v>
      </c>
      <c r="F29" s="165"/>
      <c r="G29" s="195"/>
      <c r="H29" s="167">
        <v>5000</v>
      </c>
      <c r="I29" s="163"/>
    </row>
    <row r="30" spans="1:9" ht="15.75" thickBot="1" x14ac:dyDescent="0.3">
      <c r="A30" s="186">
        <v>21</v>
      </c>
      <c r="B30" s="187">
        <v>48926</v>
      </c>
      <c r="C30" s="193" t="s">
        <v>213</v>
      </c>
      <c r="D30" s="163"/>
      <c r="E30" s="164">
        <v>10000</v>
      </c>
      <c r="F30" s="165"/>
      <c r="G30" s="195"/>
      <c r="H30" s="167">
        <v>10000</v>
      </c>
      <c r="I30" s="163"/>
    </row>
    <row r="31" spans="1:9" ht="15.75" thickBot="1" x14ac:dyDescent="0.3">
      <c r="A31" s="161">
        <v>22</v>
      </c>
      <c r="B31" s="187">
        <v>90600</v>
      </c>
      <c r="C31" s="196" t="s">
        <v>214</v>
      </c>
      <c r="D31" s="168"/>
      <c r="E31" s="164">
        <v>10000</v>
      </c>
      <c r="F31" s="165"/>
      <c r="G31" s="195"/>
      <c r="H31" s="167">
        <v>10000</v>
      </c>
      <c r="I31" s="163"/>
    </row>
    <row r="32" spans="1:9" ht="15.75" thickBot="1" x14ac:dyDescent="0.3">
      <c r="A32" s="186">
        <v>23</v>
      </c>
      <c r="B32" s="187">
        <v>47270</v>
      </c>
      <c r="C32" s="196" t="s">
        <v>215</v>
      </c>
      <c r="D32" s="168"/>
      <c r="E32" s="164">
        <v>5000</v>
      </c>
      <c r="F32" s="165"/>
      <c r="G32" s="195"/>
      <c r="H32" s="167">
        <v>5000</v>
      </c>
      <c r="I32" s="163"/>
    </row>
    <row r="33" spans="1:9" ht="15.75" thickBot="1" x14ac:dyDescent="0.3">
      <c r="A33" s="186">
        <v>24</v>
      </c>
      <c r="B33" s="187">
        <v>49969</v>
      </c>
      <c r="C33" s="172" t="s">
        <v>216</v>
      </c>
      <c r="D33" s="197"/>
      <c r="E33" s="198">
        <v>5000</v>
      </c>
      <c r="F33" s="199"/>
      <c r="G33" s="199"/>
      <c r="H33" s="200">
        <v>5000</v>
      </c>
      <c r="I33" s="201"/>
    </row>
    <row r="34" spans="1:9" ht="15.75" thickBot="1" x14ac:dyDescent="0.3">
      <c r="A34" s="186">
        <v>25</v>
      </c>
      <c r="B34" s="187">
        <v>49980</v>
      </c>
      <c r="C34" s="172" t="s">
        <v>217</v>
      </c>
      <c r="D34" s="197"/>
      <c r="E34" s="198">
        <v>4772</v>
      </c>
      <c r="F34" s="199"/>
      <c r="G34" s="199"/>
      <c r="H34" s="200">
        <v>4772</v>
      </c>
      <c r="I34" s="201"/>
    </row>
    <row r="35" spans="1:9" ht="15.75" thickBot="1" x14ac:dyDescent="0.3">
      <c r="A35" s="186">
        <v>26</v>
      </c>
      <c r="B35" s="187">
        <v>49987</v>
      </c>
      <c r="C35" s="172" t="s">
        <v>218</v>
      </c>
      <c r="D35" s="197"/>
      <c r="E35" s="198">
        <v>10000</v>
      </c>
      <c r="F35" s="199"/>
      <c r="G35" s="199"/>
      <c r="H35" s="200">
        <v>10000</v>
      </c>
      <c r="I35" s="201"/>
    </row>
    <row r="36" spans="1:9" ht="15.75" thickBot="1" x14ac:dyDescent="0.3">
      <c r="A36" s="186">
        <v>27</v>
      </c>
      <c r="B36" s="187">
        <v>50146</v>
      </c>
      <c r="C36" s="172" t="s">
        <v>219</v>
      </c>
      <c r="D36" s="168"/>
      <c r="E36" s="169">
        <v>5000</v>
      </c>
      <c r="F36" s="199"/>
      <c r="G36" s="187"/>
      <c r="H36" s="194">
        <v>5000</v>
      </c>
      <c r="I36" s="163"/>
    </row>
    <row r="37" spans="1:9" ht="30.75" thickBot="1" x14ac:dyDescent="0.3">
      <c r="A37" s="186">
        <v>28</v>
      </c>
      <c r="B37" s="187">
        <v>92083</v>
      </c>
      <c r="C37" s="172" t="s">
        <v>220</v>
      </c>
      <c r="D37" s="168"/>
      <c r="E37" s="199"/>
      <c r="F37" s="199"/>
      <c r="G37" s="169">
        <v>30196</v>
      </c>
      <c r="H37" s="194">
        <v>30196</v>
      </c>
      <c r="I37" s="163"/>
    </row>
    <row r="38" spans="1:9" ht="15.75" thickBot="1" x14ac:dyDescent="0.3">
      <c r="A38" s="202"/>
      <c r="B38" s="203">
        <v>75050</v>
      </c>
      <c r="C38" s="204" t="s">
        <v>98</v>
      </c>
      <c r="D38" s="205">
        <v>15000</v>
      </c>
      <c r="E38" s="206">
        <v>15000</v>
      </c>
      <c r="F38" s="207">
        <v>296</v>
      </c>
      <c r="G38" s="207" t="s">
        <v>221</v>
      </c>
      <c r="H38" s="206">
        <v>30296</v>
      </c>
      <c r="I38" s="208">
        <v>296</v>
      </c>
    </row>
    <row r="39" spans="1:9" ht="15.75" thickBot="1" x14ac:dyDescent="0.3">
      <c r="A39" s="161">
        <v>29</v>
      </c>
      <c r="B39" s="187">
        <v>49993</v>
      </c>
      <c r="C39" s="172" t="s">
        <v>222</v>
      </c>
      <c r="D39" s="171">
        <v>15000</v>
      </c>
      <c r="E39" s="199"/>
      <c r="F39" s="209"/>
      <c r="G39" s="210"/>
      <c r="H39" s="200">
        <v>15000</v>
      </c>
      <c r="I39" s="201"/>
    </row>
    <row r="40" spans="1:9" ht="15.75" thickBot="1" x14ac:dyDescent="0.3">
      <c r="A40" s="161">
        <v>30</v>
      </c>
      <c r="B40" s="187">
        <v>48948</v>
      </c>
      <c r="C40" s="172" t="s">
        <v>100</v>
      </c>
      <c r="D40" s="168"/>
      <c r="E40" s="198">
        <v>15000</v>
      </c>
      <c r="F40" s="209"/>
      <c r="G40" s="210"/>
      <c r="H40" s="200">
        <v>15000</v>
      </c>
      <c r="I40" s="201"/>
    </row>
    <row r="41" spans="1:9" ht="15.75" thickBot="1" x14ac:dyDescent="0.3">
      <c r="A41" s="161">
        <v>31</v>
      </c>
      <c r="B41" s="187">
        <v>48939</v>
      </c>
      <c r="C41" s="172" t="s">
        <v>99</v>
      </c>
      <c r="D41" s="168"/>
      <c r="E41" s="199"/>
      <c r="F41" s="211">
        <v>296</v>
      </c>
      <c r="G41" s="212"/>
      <c r="H41" s="213">
        <v>296</v>
      </c>
      <c r="I41" s="201">
        <v>296</v>
      </c>
    </row>
    <row r="42" spans="1:9" ht="15.75" thickBot="1" x14ac:dyDescent="0.3">
      <c r="A42" s="214"/>
      <c r="B42" s="215">
        <v>92175</v>
      </c>
      <c r="C42" s="147" t="s">
        <v>101</v>
      </c>
      <c r="D42" s="148">
        <v>100000</v>
      </c>
      <c r="E42" s="149">
        <v>25000</v>
      </c>
      <c r="F42" s="149">
        <v>27578</v>
      </c>
      <c r="G42" s="149">
        <v>49315</v>
      </c>
      <c r="H42" s="149">
        <v>201893</v>
      </c>
      <c r="I42" s="216"/>
    </row>
    <row r="43" spans="1:9" ht="15.75" thickBot="1" x14ac:dyDescent="0.3">
      <c r="A43" s="161">
        <v>32</v>
      </c>
      <c r="B43" s="184">
        <v>45667</v>
      </c>
      <c r="C43" s="172" t="s">
        <v>102</v>
      </c>
      <c r="D43" s="168"/>
      <c r="E43" s="217" t="s">
        <v>204</v>
      </c>
      <c r="F43" s="165"/>
      <c r="G43" s="218"/>
      <c r="H43" s="200">
        <v>10000</v>
      </c>
      <c r="I43" s="201"/>
    </row>
    <row r="44" spans="1:9" ht="15.75" thickBot="1" x14ac:dyDescent="0.3">
      <c r="A44" s="161">
        <v>33</v>
      </c>
      <c r="B44" s="184">
        <v>44179</v>
      </c>
      <c r="C44" s="172" t="s">
        <v>223</v>
      </c>
      <c r="D44" s="168"/>
      <c r="E44" s="217" t="s">
        <v>204</v>
      </c>
      <c r="F44" s="209"/>
      <c r="G44" s="210"/>
      <c r="H44" s="200">
        <v>10000</v>
      </c>
      <c r="I44" s="201"/>
    </row>
    <row r="45" spans="1:9" ht="15.75" thickBot="1" x14ac:dyDescent="0.3">
      <c r="A45" s="161">
        <v>34</v>
      </c>
      <c r="B45" s="184">
        <v>48951</v>
      </c>
      <c r="C45" s="172" t="s">
        <v>224</v>
      </c>
      <c r="D45" s="168"/>
      <c r="E45" s="217" t="s">
        <v>225</v>
      </c>
      <c r="F45" s="209"/>
      <c r="G45" s="210"/>
      <c r="H45" s="200">
        <v>5000</v>
      </c>
      <c r="I45" s="201"/>
    </row>
    <row r="46" spans="1:9" ht="15.75" thickBot="1" x14ac:dyDescent="0.3">
      <c r="A46" s="161">
        <v>35</v>
      </c>
      <c r="B46" s="184">
        <v>41675</v>
      </c>
      <c r="C46" s="172" t="s">
        <v>103</v>
      </c>
      <c r="D46" s="219">
        <v>100000</v>
      </c>
      <c r="E46" s="217"/>
      <c r="F46" s="220">
        <v>27578</v>
      </c>
      <c r="G46" s="210" t="s">
        <v>226</v>
      </c>
      <c r="H46" s="200">
        <v>176893</v>
      </c>
      <c r="I46" s="201"/>
    </row>
  </sheetData>
  <mergeCells count="8">
    <mergeCell ref="F19:F20"/>
    <mergeCell ref="G19:G20"/>
    <mergeCell ref="H19:H20"/>
    <mergeCell ref="A19:A20"/>
    <mergeCell ref="B19:B20"/>
    <mergeCell ref="C19:C20"/>
    <mergeCell ref="D19:D20"/>
    <mergeCell ref="E19:E20"/>
  </mergeCells>
  <pageMargins left="0.2" right="0.2" top="0.2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RAPORTI FINAN JAN-QERSH</vt:lpstr>
      <vt:lpstr>janar-qershor 2020</vt:lpstr>
      <vt:lpstr>krahasimi jan-qersh 2020-19</vt:lpstr>
      <vt:lpstr>MALLRAT DHE SHERBIMET</vt:lpstr>
      <vt:lpstr>RAPORT I THV  jan-qersh 2020</vt:lpstr>
      <vt:lpstr>INVESTIME KAPITALE JAN-QER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Axhami</dc:creator>
  <cp:lastModifiedBy>Windows User</cp:lastModifiedBy>
  <cp:lastPrinted>2020-07-14T13:29:42Z</cp:lastPrinted>
  <dcterms:created xsi:type="dcterms:W3CDTF">2019-07-09T07:17:41Z</dcterms:created>
  <dcterms:modified xsi:type="dcterms:W3CDTF">2020-07-14T13:45:48Z</dcterms:modified>
</cp:coreProperties>
</file>